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705" windowWidth="22920" windowHeight="8970" firstSheet="13" activeTab="18"/>
  </bookViews>
  <sheets>
    <sheet name="BANCOS" sheetId="2" r:id="rId1"/>
    <sheet name="COMPROMISO CONTRACTUAL" sheetId="28" r:id="rId2"/>
    <sheet name="INFORME INGRESOS Y GASTOS" sheetId="1" r:id="rId3"/>
    <sheet name="ER CONSOLIDADO" sheetId="12" r:id="rId4"/>
    <sheet name="BG ENERO 2017" sheetId="3" r:id="rId5"/>
    <sheet name="ER ENERO 2017" sheetId="6" r:id="rId6"/>
    <sheet name="BC ENERO 2017" sheetId="9" r:id="rId7"/>
    <sheet name="CTA. CORRIENTE ENERO " sheetId="13" r:id="rId8"/>
    <sheet name="FM ENERO" sheetId="14" r:id="rId9"/>
    <sheet name="EXT URG ENERO" sheetId="15" r:id="rId10"/>
    <sheet name="MTO LOCAL ENERO" sheetId="16" r:id="rId11"/>
    <sheet name="EVENTO ACAD ENERO" sheetId="17" r:id="rId12"/>
    <sheet name="BG FEBRERO 2017" sheetId="4" r:id="rId13"/>
    <sheet name="ER FEBRERO 2017" sheetId="7" r:id="rId14"/>
    <sheet name="BC FEBRERO 2017" sheetId="10" r:id="rId15"/>
    <sheet name="CTA CORRIENTE FEBRERO" sheetId="18" r:id="rId16"/>
    <sheet name="FM FEBRERO" sheetId="19" r:id="rId17"/>
    <sheet name="EXT URG FEBRERO" sheetId="20" r:id="rId18"/>
    <sheet name="MTO LOCAL FEBRERO" sheetId="21" r:id="rId19"/>
    <sheet name="EVENTO ACAD FEBRERO" sheetId="22" r:id="rId20"/>
    <sheet name="BG MARZO 2017" sheetId="5" r:id="rId21"/>
    <sheet name="BC MARZO 2017" sheetId="11" r:id="rId22"/>
    <sheet name="ER MARZO 2017" sheetId="8" r:id="rId23"/>
    <sheet name="CTA CORRIENTE MARZO" sheetId="23" r:id="rId24"/>
    <sheet name="FM MARZO" sheetId="24" r:id="rId25"/>
    <sheet name="EXT URG MARZO" sheetId="25" r:id="rId26"/>
    <sheet name="MANT LOCAL MARZO" sheetId="26" r:id="rId27"/>
    <sheet name="EVENTO ACAD MARZO" sheetId="27" r:id="rId28"/>
  </sheets>
  <calcPr calcId="144525"/>
</workbook>
</file>

<file path=xl/calcChain.xml><?xml version="1.0" encoding="utf-8"?>
<calcChain xmlns="http://schemas.openxmlformats.org/spreadsheetml/2006/main">
  <c r="E12" i="2" l="1"/>
  <c r="I25" i="28"/>
  <c r="K25" i="28" s="1"/>
  <c r="I23" i="28"/>
  <c r="I21" i="28"/>
  <c r="K21" i="28" s="1"/>
  <c r="I19" i="28"/>
  <c r="K19" i="28" s="1"/>
  <c r="I17" i="28"/>
  <c r="K17" i="28" s="1"/>
  <c r="I15" i="28"/>
  <c r="K15" i="28" s="1"/>
  <c r="I13" i="28"/>
  <c r="K13" i="28" s="1"/>
  <c r="I11" i="28"/>
  <c r="K11" i="28" s="1"/>
  <c r="G27" i="28"/>
  <c r="I27" i="28" s="1"/>
  <c r="K27" i="28" s="1"/>
  <c r="C23" i="28"/>
  <c r="K23" i="28" s="1"/>
  <c r="E84" i="27" l="1"/>
  <c r="F83" i="27" s="1"/>
  <c r="G83" i="27" s="1"/>
  <c r="G85" i="27" s="1"/>
  <c r="G20" i="26"/>
  <c r="E15" i="25"/>
  <c r="F14" i="25" s="1"/>
  <c r="F16" i="25" s="1"/>
  <c r="F30" i="24"/>
  <c r="G29" i="24" s="1"/>
  <c r="H29" i="24" s="1"/>
  <c r="H31" i="24" s="1"/>
  <c r="E72" i="23"/>
  <c r="F72" i="23" s="1"/>
  <c r="G72" i="23" s="1"/>
  <c r="G74" i="23" s="1"/>
  <c r="E46" i="22"/>
  <c r="F45" i="22" s="1"/>
  <c r="G45" i="22" s="1"/>
  <c r="G47" i="22" s="1"/>
  <c r="G20" i="21"/>
  <c r="F15" i="20"/>
  <c r="F17" i="20" s="1"/>
  <c r="F25" i="19"/>
  <c r="G23" i="19" s="1"/>
  <c r="H23" i="19" s="1"/>
  <c r="H26" i="19" s="1"/>
  <c r="E87" i="18"/>
  <c r="F87" i="18" s="1"/>
  <c r="G87" i="18" s="1"/>
  <c r="G89" i="18" s="1"/>
  <c r="E39" i="17"/>
  <c r="F38" i="17" s="1"/>
  <c r="G38" i="17" s="1"/>
  <c r="G40" i="17" s="1"/>
  <c r="G15" i="16"/>
  <c r="G20" i="16" s="1"/>
  <c r="F15" i="15"/>
  <c r="F17" i="15" s="1"/>
  <c r="F25" i="14"/>
  <c r="G24" i="14" s="1"/>
  <c r="H24" i="14" s="1"/>
  <c r="H26" i="14" s="1"/>
  <c r="F66" i="13"/>
  <c r="G66" i="13" s="1"/>
  <c r="G68" i="13" s="1"/>
  <c r="E66" i="13"/>
  <c r="B108" i="1" l="1"/>
  <c r="J104" i="1"/>
  <c r="J102" i="1"/>
  <c r="J100" i="1"/>
  <c r="J28" i="1"/>
  <c r="J16" i="1"/>
  <c r="J14" i="1"/>
  <c r="J12" i="1"/>
  <c r="D97" i="1"/>
  <c r="H97" i="1"/>
  <c r="H106" i="1" s="1"/>
  <c r="F53" i="1"/>
  <c r="F106" i="1" s="1"/>
  <c r="D53" i="1"/>
  <c r="H30" i="1"/>
  <c r="H108" i="1" s="1"/>
  <c r="D24" i="1"/>
  <c r="D30" i="1" s="1"/>
  <c r="B106" i="1"/>
  <c r="B10" i="1"/>
  <c r="J10" i="1" s="1"/>
  <c r="D106" i="1" l="1"/>
  <c r="J106" i="1" s="1"/>
  <c r="J53" i="1"/>
  <c r="J97" i="1"/>
  <c r="F24" i="1"/>
  <c r="F30" i="1" l="1"/>
  <c r="F108" i="1" s="1"/>
  <c r="J24" i="1"/>
  <c r="J30" i="1" s="1"/>
  <c r="J108" i="1" s="1"/>
</calcChain>
</file>

<file path=xl/sharedStrings.xml><?xml version="1.0" encoding="utf-8"?>
<sst xmlns="http://schemas.openxmlformats.org/spreadsheetml/2006/main" count="6002" uniqueCount="770">
  <si>
    <t>SINDICATO DE TRABAJADORES ACADEMICOS DE LA UNISON</t>
  </si>
  <si>
    <t>INFORME DE INGRESOS Y GASTOS</t>
  </si>
  <si>
    <t>CONCEPTOS</t>
  </si>
  <si>
    <t>ACUMULADO</t>
  </si>
  <si>
    <t>OCTUBRE-DICIEMBRE</t>
  </si>
  <si>
    <t>CLAUSULAS</t>
  </si>
  <si>
    <t>GENERALES</t>
  </si>
  <si>
    <t>TOTAL</t>
  </si>
  <si>
    <t>DE 2016</t>
  </si>
  <si>
    <t>INGRESOS</t>
  </si>
  <si>
    <t>CUOTA ORDINARIA</t>
  </si>
  <si>
    <t>TOTAL DE INGRESOS POR CUOTAS</t>
  </si>
  <si>
    <t>FONDO MUTUALISTA</t>
  </si>
  <si>
    <t>TOTAL DE INGRESOS POR FONDO MUTUALISTA</t>
  </si>
  <si>
    <t>OTROS INGRESOS</t>
  </si>
  <si>
    <t>TOTAL DE OTROS INGRESOS</t>
  </si>
  <si>
    <t>TELEFONO, LUZ Y AGUA</t>
  </si>
  <si>
    <t>GASTOS DE REPRESENTACION</t>
  </si>
  <si>
    <t>GASTOS DE LOCAL</t>
  </si>
  <si>
    <t>INSTRUCTOR GIMNASIO STAUS</t>
  </si>
  <si>
    <t>BECAS HIJOS</t>
  </si>
  <si>
    <t>TOTAL INGRESOS POR CLAUSULAS</t>
  </si>
  <si>
    <t>PRODUCTO FINANCIERO</t>
  </si>
  <si>
    <t>INTERESES GANADOS</t>
  </si>
  <si>
    <t>TOTAL INGRESOS POR PRODUCTO FINANCIERO</t>
  </si>
  <si>
    <t>TOTAL DE INGRESOS DEL TRIMESTRE</t>
  </si>
  <si>
    <t>GASTOS:</t>
  </si>
  <si>
    <t xml:space="preserve"> </t>
  </si>
  <si>
    <t>ENERGIA ELECTRICA</t>
  </si>
  <si>
    <t>AGUA POTABLE</t>
  </si>
  <si>
    <t>TELEFONOS</t>
  </si>
  <si>
    <t>VIATICOS PERSONAL DEL COMITE</t>
  </si>
  <si>
    <t>APOYO ACTIVIDADES DEPORTIVAS</t>
  </si>
  <si>
    <t>APOYO ACTIVIDADES CULTURALES</t>
  </si>
  <si>
    <t>APOYO A EVENTO ACADEMICO MOD I</t>
  </si>
  <si>
    <t>APOYO A EVENTO ACADEMICO MOD. II</t>
  </si>
  <si>
    <t>APOYO A EVENTO ACADEMICO MOD. III</t>
  </si>
  <si>
    <t>MANTENIMIENTO DE VEHICULOS</t>
  </si>
  <si>
    <t>MANTENIMIENTO DE LOCAL</t>
  </si>
  <si>
    <t>EQUIPO Y MATERIAL DE IMPRENTA</t>
  </si>
  <si>
    <t>BIBLIOTECA SINDICAL</t>
  </si>
  <si>
    <t>FESTEJOS DIA DE LAS MADRES, MAESTROS Y POSADA</t>
  </si>
  <si>
    <t>VIATICOS DELEGADOS FORANEOS</t>
  </si>
  <si>
    <t>TENENCIA, PREDIALES Y MULTAS</t>
  </si>
  <si>
    <t>TOTAL GASTOS POR CLAUSULADO</t>
  </si>
  <si>
    <t>GASTOS GENERALES</t>
  </si>
  <si>
    <t>GASOLINA</t>
  </si>
  <si>
    <t>SERVICIO CELULARES</t>
  </si>
  <si>
    <t>CAFETERIA</t>
  </si>
  <si>
    <t>ASEO, LIMPIEZA Y JARDINERIA</t>
  </si>
  <si>
    <t>PAPELERIA, EQ. DE COPIADO Y TONER</t>
  </si>
  <si>
    <t>GASTOS FUNERARIOS</t>
  </si>
  <si>
    <t>APOYO A COMPAÑEROS</t>
  </si>
  <si>
    <t>CONSUMOS</t>
  </si>
  <si>
    <t>CUOTAS, SUSCRIPCIONES Y PUBLICACIONES</t>
  </si>
  <si>
    <t>NOMINA</t>
  </si>
  <si>
    <t>AGUINALDO</t>
  </si>
  <si>
    <t>COMPENSACIONES</t>
  </si>
  <si>
    <t>HONORARIOS</t>
  </si>
  <si>
    <t>PROPAGANDA</t>
  </si>
  <si>
    <t>GIMNASIO STAUS</t>
  </si>
  <si>
    <t>COMISION REVISORA</t>
  </si>
  <si>
    <t>COMISION VERIFICADORA</t>
  </si>
  <si>
    <t>COMISION DE BECAS</t>
  </si>
  <si>
    <t>COMISION ELECTORAL</t>
  </si>
  <si>
    <t>OTRAS COMISIONES</t>
  </si>
  <si>
    <t>SEGUROS CARROS</t>
  </si>
  <si>
    <t>VIGILANCIA STAUS</t>
  </si>
  <si>
    <t>PREVISION SOCIAL</t>
  </si>
  <si>
    <t>FESTEJOS STAUS</t>
  </si>
  <si>
    <t>IMSS, INFONAVIT Y SEGUROS</t>
  </si>
  <si>
    <t>EVENTOS SINDICALES</t>
  </si>
  <si>
    <t>COMPLEMENTO TRABAJADORES STAUS</t>
  </si>
  <si>
    <t>ASESORIA Y MANTENIMIENTO DE EQUIPO DE COMPUTO</t>
  </si>
  <si>
    <t>CGR</t>
  </si>
  <si>
    <t>PRACTICAS PROFESIONALES</t>
  </si>
  <si>
    <t>LIMPIEZA GIMNASIO STAUS</t>
  </si>
  <si>
    <t>GASTOS DE EJERCICIOS ANTERIORES</t>
  </si>
  <si>
    <t>GASTOS POR DEPRECIACION</t>
  </si>
  <si>
    <t>TOTAL GASTOS GENERALES</t>
  </si>
  <si>
    <t>GASTOS FINANCIEROS</t>
  </si>
  <si>
    <t>TOTAL GASTOS FINANCIEROS</t>
  </si>
  <si>
    <t>OTROS GASTOS</t>
  </si>
  <si>
    <t>TOTAL OTROS GASTOS</t>
  </si>
  <si>
    <t>GASTOS POR CUENTAS INCOBRABLES</t>
  </si>
  <si>
    <t>TOTAL GASTOS POR CUENTAS INCOBRABLES</t>
  </si>
  <si>
    <t xml:space="preserve">TOTAL GASTOS </t>
  </si>
  <si>
    <t>SUPERAVIT (DEFICIT)</t>
  </si>
  <si>
    <t>DE 2017</t>
  </si>
  <si>
    <t xml:space="preserve">ACUMILADO </t>
  </si>
  <si>
    <t>INGRESOS POR HUELGA</t>
  </si>
  <si>
    <t>TOTAL INGRESOS POR HUELGA</t>
  </si>
  <si>
    <t>ENERO - MARZO</t>
  </si>
  <si>
    <t>COMISION NEGOCIADORA</t>
  </si>
  <si>
    <t>GASTOS PREHUELGA</t>
  </si>
  <si>
    <t>COMISION DE VIVIENDA</t>
  </si>
  <si>
    <t>FINIQUITO</t>
  </si>
  <si>
    <t>DEL 01 DE OCTUBRE DE 2016 AL 31 DE MARZO DE 2017</t>
  </si>
  <si>
    <t xml:space="preserve">          SALDOS DE LAS CUENTAS DE BANCOS AL 31 DE DICIEMBRE DE 2016</t>
  </si>
  <si>
    <t>NUMERO DE LA CUENTA</t>
  </si>
  <si>
    <t>NOMBRE DE LA CUENTA</t>
  </si>
  <si>
    <t>BANCO</t>
  </si>
  <si>
    <t>SALDOS</t>
  </si>
  <si>
    <t>ADMINISTRACION</t>
  </si>
  <si>
    <t>FONDO DE PENSIONES Y JUBILACIONES</t>
  </si>
  <si>
    <t>BANORTE</t>
  </si>
  <si>
    <t>STAUS - UNISON</t>
  </si>
  <si>
    <t>CUENTA CORRIENTE</t>
  </si>
  <si>
    <t>STAUS</t>
  </si>
  <si>
    <t>PRESTAMO DE EXTREMA URGENCIA</t>
  </si>
  <si>
    <t>MANTENIMIENTO DE LOCAL SINDICAL</t>
  </si>
  <si>
    <t>APOYO A EVENTO ACADEMICO</t>
  </si>
  <si>
    <t>SINDICATO DE TRABAJADORES ACADEMICOS DE LA UNIVERSIDAD DE SONORA</t>
  </si>
  <si>
    <t>A C T I V O</t>
  </si>
  <si>
    <t xml:space="preserve">  </t>
  </si>
  <si>
    <t>P A S I V O</t>
  </si>
  <si>
    <t xml:space="preserve">   ACTIVO</t>
  </si>
  <si>
    <t xml:space="preserve">   PASIVO</t>
  </si>
  <si>
    <t xml:space="preserve">   CIRCULANTE</t>
  </si>
  <si>
    <t>CAJA CHICA</t>
  </si>
  <si>
    <t>ACREEDORES DIVERSOS</t>
  </si>
  <si>
    <t>BANCOS</t>
  </si>
  <si>
    <t>IMPUESTOS POR PAGAR</t>
  </si>
  <si>
    <t>INVERSIONES TEMPORALES</t>
  </si>
  <si>
    <t>DEUDORES DIVERSOS(CTA EXTREMA URGENCIA)</t>
  </si>
  <si>
    <t xml:space="preserve">   Total CIRCULANTE</t>
  </si>
  <si>
    <t>DEUDORES DIVERSOS (CTA. CORRIENTE)</t>
  </si>
  <si>
    <t>ANTICIPO A PROVEEDORES</t>
  </si>
  <si>
    <t xml:space="preserve">   DIFERIDO</t>
  </si>
  <si>
    <t>SEGUROS PAGADOS POR ANTICIPADO</t>
  </si>
  <si>
    <t>PROVISION PARA CUENTAS INCOBRABLES EXTREMA URGENCI</t>
  </si>
  <si>
    <t>INTERESES COBRADOS POR ANTICIPADO</t>
  </si>
  <si>
    <t>PROVISION PARA CUENTAS INCOBRABLES CUENTA CORRIENT</t>
  </si>
  <si>
    <t xml:space="preserve">   Total DIFERIDO</t>
  </si>
  <si>
    <t xml:space="preserve">   FIJO</t>
  </si>
  <si>
    <t xml:space="preserve">   Total PASIVO</t>
  </si>
  <si>
    <t>MOBILIARIO Y EQUIPO DE OFICINA</t>
  </si>
  <si>
    <t>EQUIPO DE COMPUTO</t>
  </si>
  <si>
    <t>SUMA DEL PASIVO</t>
  </si>
  <si>
    <t>EQUIPO Y MOBILIARIO DE GIMNASIO</t>
  </si>
  <si>
    <t>EQUIPO Y MOBILIARIO DE COCINA</t>
  </si>
  <si>
    <t>C A P I T A L</t>
  </si>
  <si>
    <t>EQUIPO DE TRANSPORTE</t>
  </si>
  <si>
    <t>INMUEBLES HERMOSILLO</t>
  </si>
  <si>
    <t xml:space="preserve">   CAPITAL</t>
  </si>
  <si>
    <t>INMUEBLES CABORCA</t>
  </si>
  <si>
    <t>INMUEBLES NAVOJOA</t>
  </si>
  <si>
    <t>PATRIMONIO</t>
  </si>
  <si>
    <t>DEPRECIACION ACUMULADA DE EQUIPO DE TRANSPORTE</t>
  </si>
  <si>
    <t>RESULTADO EJERCICIO</t>
  </si>
  <si>
    <t>DEPRECIACION ACUMULADA DE EQUIPO DE OFICINA</t>
  </si>
  <si>
    <t>RESULTADO DE EJERCICIOS ANTERIORES</t>
  </si>
  <si>
    <t>DEPRECIACION ACUMULADA EQUIPO DE COMPUTO</t>
  </si>
  <si>
    <t>RESULTADO DEL EJERCICIO 2013</t>
  </si>
  <si>
    <t>DEPRECIACION EQUIPO DE COCINA</t>
  </si>
  <si>
    <t>RESULTADO DEL EJERCICIO 2014</t>
  </si>
  <si>
    <t>DEPRECIACION ACUMULADA EQUIPO DE GYM</t>
  </si>
  <si>
    <t>RESULTADO DEL EJERCICIO 2015</t>
  </si>
  <si>
    <t>RESULTADO DEL EJERCICIO 2016</t>
  </si>
  <si>
    <t xml:space="preserve">   Total FIJO</t>
  </si>
  <si>
    <t xml:space="preserve">   Total CAPITAL</t>
  </si>
  <si>
    <t xml:space="preserve">   Total ACTIVO</t>
  </si>
  <si>
    <t>Utilidad o Pérdida del Ejercicio</t>
  </si>
  <si>
    <t>SUMA DEL CAPITAL</t>
  </si>
  <si>
    <t>SUMA DEL ACTIVO</t>
  </si>
  <si>
    <t>SUMA DEL PASIVO Y CAPITAL</t>
  </si>
  <si>
    <t>CUENTAS DE ORDEN</t>
  </si>
  <si>
    <t>PRESTAMOS ENTRE CUENTAS</t>
  </si>
  <si>
    <t>ACREEDORES ENTRE CUENTAS</t>
  </si>
  <si>
    <t>SUMA CUENTAS DE ORDEN</t>
  </si>
  <si>
    <t>BALANCE GENERAL</t>
  </si>
  <si>
    <t>AL 31 DE ENERO DE 2017</t>
  </si>
  <si>
    <t>AL 28 DE FEBRERO DE 2017</t>
  </si>
  <si>
    <t>AL 31 DE MARZO DE 2017</t>
  </si>
  <si>
    <t xml:space="preserve">  I n g r e s o s</t>
  </si>
  <si>
    <t xml:space="preserve"> INGRESOS</t>
  </si>
  <si>
    <t>Total INGRESOS</t>
  </si>
  <si>
    <t xml:space="preserve">  Total Ingresos</t>
  </si>
  <si>
    <t xml:space="preserve">  E g r e s o s</t>
  </si>
  <si>
    <t xml:space="preserve"> GASTOS</t>
  </si>
  <si>
    <t xml:space="preserve">   CLAUSULAS</t>
  </si>
  <si>
    <t>HERMOSILLO</t>
  </si>
  <si>
    <t>DELEGACIONES NAVOJOA</t>
  </si>
  <si>
    <t>DELEGACIONES CABORCA</t>
  </si>
  <si>
    <t>DELEGACION SANTA ANA</t>
  </si>
  <si>
    <t>DELEGACION NOGALES</t>
  </si>
  <si>
    <t>DELEGACION CAJEME</t>
  </si>
  <si>
    <t>Total CLAUSULAS</t>
  </si>
  <si>
    <t xml:space="preserve">   GASTOS GENERALES</t>
  </si>
  <si>
    <t>Total GASTOS GENERALES</t>
  </si>
  <si>
    <t>Total GASTOS</t>
  </si>
  <si>
    <t xml:space="preserve">  Total Egresos</t>
  </si>
  <si>
    <t xml:space="preserve">  Utilidad (o Pérdida)</t>
  </si>
  <si>
    <t>INGRESOS PARA HUELGA</t>
  </si>
  <si>
    <t>ESTADO DE RESULTADOS</t>
  </si>
  <si>
    <t>DEL 01 ENERO DE 2017 AL 31 DE ENERO DE 2017</t>
  </si>
  <si>
    <t>DEL 01 DE FEBRERO DE 2017 AL 28 DE FEBRERO DE 2017</t>
  </si>
  <si>
    <t>DEL 01 DE MARZO DE 2017 AL 31 DE MARZO DE 2017</t>
  </si>
  <si>
    <t>FEBRERO</t>
  </si>
  <si>
    <t>2017.</t>
  </si>
  <si>
    <t>ENERO</t>
  </si>
  <si>
    <t xml:space="preserve">MARZO </t>
  </si>
  <si>
    <t>N o m b r e</t>
  </si>
  <si>
    <t xml:space="preserve">Saldos </t>
  </si>
  <si>
    <t>Iniciales</t>
  </si>
  <si>
    <t>Actuales</t>
  </si>
  <si>
    <t>Deudor</t>
  </si>
  <si>
    <t>Acreedor</t>
  </si>
  <si>
    <t>Cargos</t>
  </si>
  <si>
    <t>Abonos</t>
  </si>
  <si>
    <t>ACTIVO</t>
  </si>
  <si>
    <t>CIRCULANTE</t>
  </si>
  <si>
    <t>FRANCISCA ZAMORANO GAMEROS</t>
  </si>
  <si>
    <t>BANORTE CTA.0653893769 (CTA. CORRIENTE)</t>
  </si>
  <si>
    <t>BANORTE CTA.0653893741 (FONDO MUTUALISTA)</t>
  </si>
  <si>
    <t>BANORTE CTA.0653893732 (PRESTAMO EXTREMA URGENCIA)</t>
  </si>
  <si>
    <t>BANORTE CTA.0653893750 (MANTENIMIENTO LOCAL SINDI)</t>
  </si>
  <si>
    <t>BANORTE CTA.0893169653 (APOYO A EVENTO ACADEMICO)</t>
  </si>
  <si>
    <t>BANORTE CTA. 0288687007</t>
  </si>
  <si>
    <t>BANORTE CTA.065393741 (FONDO MUTUALISTA)</t>
  </si>
  <si>
    <t>BANORTE CTA.0653893750</t>
  </si>
  <si>
    <t>BANORTE CTA.0893169653</t>
  </si>
  <si>
    <t>SANTI VILLEGAS ESTANISLAO</t>
  </si>
  <si>
    <t>ROMERO LOPEZ JOSE</t>
  </si>
  <si>
    <t>COVARRUBIAS MARTINEZ RODOLFO</t>
  </si>
  <si>
    <t>MORENO SOTO ARMANDO</t>
  </si>
  <si>
    <t>RUAN MAGAÑA SONIA</t>
  </si>
  <si>
    <t>ROSALES DIAZ FLAVIO ALONSO</t>
  </si>
  <si>
    <t>SALCIDO OROS REINA LILIA</t>
  </si>
  <si>
    <t>MORALES PERAL LINA</t>
  </si>
  <si>
    <t>CEBALLOS FERNANDEZ FRANCISCO</t>
  </si>
  <si>
    <t>MEDINA DIAZ OSCAR</t>
  </si>
  <si>
    <t>ACUÑA GOMEZ OMAR</t>
  </si>
  <si>
    <t>FIGUEROA GONZALEZ LUIS FERNADO</t>
  </si>
  <si>
    <t>ROMERO PEREZ ENA MONSERRAT</t>
  </si>
  <si>
    <t>GONZALEZ IBARRA RUBEN</t>
  </si>
  <si>
    <t>FLORES BARRAZA EUCEBIO FRANCISCO</t>
  </si>
  <si>
    <t>DIAZ DE LEON GUZMAN JESUS XICOTENCATL</t>
  </si>
  <si>
    <t>GOMEZ VASQUEZ MARTIN ARTURO</t>
  </si>
  <si>
    <t>VALENZUELA JACOBO LUIS ALBERTO</t>
  </si>
  <si>
    <t>MONGE ESQUER HILDA LUZ</t>
  </si>
  <si>
    <t>ABRIL HOYOS JOSE JORGE</t>
  </si>
  <si>
    <t>CASTRO CASTRO JUAN</t>
  </si>
  <si>
    <t>ARAUJO MORENO MINERVA ELIZABETH</t>
  </si>
  <si>
    <t>RAMIREZ DUVENGER ALDO SANTIAGO</t>
  </si>
  <si>
    <t>VALENZUELA MIRANDA GUADALUPE ALEIDA</t>
  </si>
  <si>
    <t>CUELLAR CORONA REGINA</t>
  </si>
  <si>
    <t>CUEVAS ARAMBURO MARIO MANUEL</t>
  </si>
  <si>
    <t>PEREZ VALENZUELA JESUS BENITO</t>
  </si>
  <si>
    <t>VALENZUELA VALDEZ ARMANDO</t>
  </si>
  <si>
    <t>PELLAT MOLINA LUIS RAMON</t>
  </si>
  <si>
    <t>MENDOZA CORDOVA ABRAHAM</t>
  </si>
  <si>
    <t>TORRES RAMIREZ JOSUE</t>
  </si>
  <si>
    <t>ARAUJO MORENO DORA ELIA</t>
  </si>
  <si>
    <t>REYNA GAMEZ GUADALUPE</t>
  </si>
  <si>
    <t>SALDAÑA CORDOVA FERNANDO</t>
  </si>
  <si>
    <t>NAVARRO ALVARADO PATRICIA</t>
  </si>
  <si>
    <t>CORONADO LOPEZ ROSA DELIA</t>
  </si>
  <si>
    <t>MANZANO TORRES ISIDRO</t>
  </si>
  <si>
    <t>MORAGA RIOS OSCAR DAVID</t>
  </si>
  <si>
    <t>SILVA ESPEJO ESTEBAN</t>
  </si>
  <si>
    <t>FIMBRES AMPARANO AIDA AMPARO</t>
  </si>
  <si>
    <t>CRUZ ENCINAS IGNACIO</t>
  </si>
  <si>
    <t>RAMIREZ WONG BENJAMIN</t>
  </si>
  <si>
    <t>GUTIERREZ LAGUNAS ANDRES</t>
  </si>
  <si>
    <t>IBARRA CARMELO JESUS</t>
  </si>
  <si>
    <t>OROZCO GARCIA MARIA ESTHER</t>
  </si>
  <si>
    <t>ESPINOZA MELENDREZ JOSE ALFREDO</t>
  </si>
  <si>
    <t>CARRASCO GALLEGOS BRISA VIOLETA</t>
  </si>
  <si>
    <t>OSORIO FRANCISCO JAVIER</t>
  </si>
  <si>
    <t>ESCALANTE CONTRERAS OMAR ULISES</t>
  </si>
  <si>
    <t>GONZALEZ HERBEY ARMANDO</t>
  </si>
  <si>
    <t>COTA SAAVEDRA JESUS</t>
  </si>
  <si>
    <t>LOPEZ MIRANDA CLAUDIO ALFREDO</t>
  </si>
  <si>
    <t>FERNANDEZ REYNOSO MARTHA AMELIA</t>
  </si>
  <si>
    <t>VARGAS SERRANO FRANCISCO</t>
  </si>
  <si>
    <t>CERVANTES SANCHEZ BENITO ROBERTO</t>
  </si>
  <si>
    <t>MONTOYA BONILLA RUBEN</t>
  </si>
  <si>
    <t>ESPINDOLA CRUZ PEDRO</t>
  </si>
  <si>
    <t>ALMADA VALENZUELA GPE RAMON MARTIN</t>
  </si>
  <si>
    <t>VILLEGAS LEYVA AROLDO</t>
  </si>
  <si>
    <t>SILVA MARIA ANTONIETA</t>
  </si>
  <si>
    <t>ARMENTA YOCUPICIO VICTOR</t>
  </si>
  <si>
    <t>REYNOSA GLORIA ALICIA</t>
  </si>
  <si>
    <t>CASTRO BURBOA GEORGINA</t>
  </si>
  <si>
    <t>BANORTE CTA.0653893769</t>
  </si>
  <si>
    <t>LOPEZ QUINTERO HORTENCIA</t>
  </si>
  <si>
    <t>VALLE REDONDO GUADALUPE</t>
  </si>
  <si>
    <t>MINJAREZ CARLOS MANUEL</t>
  </si>
  <si>
    <t>GARCIA ARRAYALES BARBARA</t>
  </si>
  <si>
    <t>MOLINA DOMINGUEZ CLAUDIA CELESTE</t>
  </si>
  <si>
    <t>RAMIREZ URIBE GERARDO</t>
  </si>
  <si>
    <t>ENRIQUEZ ELENES CARLOS</t>
  </si>
  <si>
    <t>LEYVA ALMA BRENDA</t>
  </si>
  <si>
    <t>JORQUERA LIMON RAMON ALBERTO</t>
  </si>
  <si>
    <t>MINQUIRRAY MONTIJO CARLOS ALEJANDRO</t>
  </si>
  <si>
    <t>ATONDO ENCINAS MARGARITA</t>
  </si>
  <si>
    <t>ACOSTA CAPERON GERARDO</t>
  </si>
  <si>
    <t>PARTIDA CORONADO KARLA FABIOLA</t>
  </si>
  <si>
    <t>AYALA PARRA PEDRO</t>
  </si>
  <si>
    <t>GONZALEZ LOMELI MA. DEL CARMEN</t>
  </si>
  <si>
    <t>AYALA MONTENEGRO ISIDRA TERESITA</t>
  </si>
  <si>
    <t>MARCOR RAMIREZ EUGENIO ROBERTO</t>
  </si>
  <si>
    <t>SANCHEZ FUENTES SILVIA LETICIA</t>
  </si>
  <si>
    <t>CANTUA SESTEAGA SERGIO</t>
  </si>
  <si>
    <t>GRIJALVA OTERO ABELARDO</t>
  </si>
  <si>
    <t>RAMIREZ HIGUERA ANA LAURA</t>
  </si>
  <si>
    <t>PEDROZA MONTERO FRANCISCA</t>
  </si>
  <si>
    <t>ALEGRIA MURRIETA ANANI</t>
  </si>
  <si>
    <t>GONZALEZ ANAYA JOSE ALBERTO</t>
  </si>
  <si>
    <t>MENDOZA SANCHEZ MARIO ALBERTO</t>
  </si>
  <si>
    <t>CHAVEZ VALDEZ AARON</t>
  </si>
  <si>
    <t>QUIJADA LAVANDER ARIANA PATRICIA</t>
  </si>
  <si>
    <t>ORANTE BARRON VICTOR RAMON</t>
  </si>
  <si>
    <t>SOTO FEDERICO MARIA DEL ROSARIO</t>
  </si>
  <si>
    <t>SANCHEZ GONZALEZ MABY DENIA</t>
  </si>
  <si>
    <t>BAYLISS BERNAL DANIEL</t>
  </si>
  <si>
    <t>JUAREZ CARMELO PATRICIA</t>
  </si>
  <si>
    <t>ESQUIVEL VALENZUELA JOSE GUADALUPE</t>
  </si>
  <si>
    <t>VARELA GARCIA RICARDO ALBERTO</t>
  </si>
  <si>
    <t>PLACENCIA CAMACHO LUCIA</t>
  </si>
  <si>
    <t>VERDUGO MIRANDA RAFAEL</t>
  </si>
  <si>
    <t>MANCILLAS TREVIÑO FERNANDO ARTURO</t>
  </si>
  <si>
    <t>RUIZ QUINTERO JESUS ALFREDO</t>
  </si>
  <si>
    <t>ESTRELLA VALENZUELA MARIA BERTHA</t>
  </si>
  <si>
    <t>CLARK VALENZUELA ERNESTO</t>
  </si>
  <si>
    <t>BACA CARRASCO DAVID</t>
  </si>
  <si>
    <t>LUGO LOPEZ CHRIATH JEARIM</t>
  </si>
  <si>
    <t>SILVA VALENCIA CESAR OCTAVIO</t>
  </si>
  <si>
    <t>ENCINAS VALENZUELA MARCO ANTONIO</t>
  </si>
  <si>
    <t>HERNANDEZ SANCHEZ MIGUEL ANGEL</t>
  </si>
  <si>
    <t>MURGUIA MURGUIA HECTOR MANUEL</t>
  </si>
  <si>
    <t>NAVARRO LAGARDA JOSE</t>
  </si>
  <si>
    <t>MARTINEZ PINEDA ROSA MARIA</t>
  </si>
  <si>
    <t>GAMEZ CORRALES ROGELIO</t>
  </si>
  <si>
    <t>JOAQUIN HUMBERTO LOPEZ BORBON</t>
  </si>
  <si>
    <t>BAUTISTA JACOBO ALEJANDRINA</t>
  </si>
  <si>
    <t>QUIJADA MAYORGA BERTHA ALICIA</t>
  </si>
  <si>
    <t>LIZARRAGA CAÑEZ MIGUEL</t>
  </si>
  <si>
    <t>MIRANDA SOLIS LUIS VICENTE</t>
  </si>
  <si>
    <t>GARCIA CANO PATRICIA</t>
  </si>
  <si>
    <t>GONZALEZ VILLARREAL MARGA OLIVIA</t>
  </si>
  <si>
    <t>LUIS FERNANDO FIGUEROA GONZALEZ</t>
  </si>
  <si>
    <t>DE LA ROSA LEAL MARIA EUGENIA</t>
  </si>
  <si>
    <t>SERGIO FRANCISCO PEREZ RAMIREZ</t>
  </si>
  <si>
    <t>VERDUGO RODRIGUEZ GILBERTO GUADALUPE</t>
  </si>
  <si>
    <t>GUTIERREZ VAZQUEZ IRENE</t>
  </si>
  <si>
    <t>GONZALEZ CAMACHO TARSILA</t>
  </si>
  <si>
    <t>PASTRANA CORRAL SUSANA ANGELICA</t>
  </si>
  <si>
    <t>ZARAGOZA ORTEGA DANIEL</t>
  </si>
  <si>
    <t>MEDINA GUTIERREZ FRANCISCO JAVIER</t>
  </si>
  <si>
    <t>MARTINEZ VERDUGO JUAN CARLOS</t>
  </si>
  <si>
    <t>BARRAZA RODRIGUEZ BEATRIZ</t>
  </si>
  <si>
    <t>BARRAZA RODRIGUEZ RUTH IVONNE</t>
  </si>
  <si>
    <t>MORALES JORGE LUIS</t>
  </si>
  <si>
    <t>ORTIZ SALOMON CHRISTIAN GUADALUPE</t>
  </si>
  <si>
    <t>PIÑUELAS LEON DORA AIDA</t>
  </si>
  <si>
    <t>ROBLES SANTACRUZ FEDERICO</t>
  </si>
  <si>
    <t>RODRIGUEZ CORTEZ CONSUELO</t>
  </si>
  <si>
    <t>TAPIA GUARAQUI MANUEL MAURICIO</t>
  </si>
  <si>
    <t>VILLEGAS ARMENDARIZ JOSE LUIS</t>
  </si>
  <si>
    <t>ESPINOZA MORALES RAMON</t>
  </si>
  <si>
    <t>LOPEZ ARMENDARIZ FRANCISCO</t>
  </si>
  <si>
    <t>CORONADO LOPEZ ROSA</t>
  </si>
  <si>
    <t>LAGARDA MUÑOZ JUAN BAUTISTA</t>
  </si>
  <si>
    <t>STEUS</t>
  </si>
  <si>
    <t>MONTOYA SANCHEZ JOSE</t>
  </si>
  <si>
    <t>CUT</t>
  </si>
  <si>
    <t>CORONADO ROMERO JOSE</t>
  </si>
  <si>
    <t>LEON FELIX RENE ALEJANDRO</t>
  </si>
  <si>
    <t>GONZALEZ RODRIGUEZ JOSE ANTONIO</t>
  </si>
  <si>
    <t>VENEL MARIE DOMINIQUE</t>
  </si>
  <si>
    <t>GARCIA SALDATE ARTURO</t>
  </si>
  <si>
    <t>OGARRIO HUITRON ERNESTO</t>
  </si>
  <si>
    <t>VALDEZ LEYVA MANUEL</t>
  </si>
  <si>
    <t>MONTOYA HARO JOEL</t>
  </si>
  <si>
    <t>VALLE RIVAS HUGO EMMANUEL</t>
  </si>
  <si>
    <t>BANORTE CTA. 0653893769</t>
  </si>
  <si>
    <t>MORENO EGURROLA ABELARDO</t>
  </si>
  <si>
    <t>PIÑUELAS SALAZAR DULCE VIRIDIANA</t>
  </si>
  <si>
    <t>BANORTE CTA. 0893169653 (APOYO A EVENTO ACADEMICO)</t>
  </si>
  <si>
    <t xml:space="preserve">CARRERA VEGA ENRIQUE </t>
  </si>
  <si>
    <t>CORONADO VILLARES MARIA DE JESUS</t>
  </si>
  <si>
    <t>VERDUGO RODRIGUEZ JAIME</t>
  </si>
  <si>
    <t xml:space="preserve">TAPIA KARLA </t>
  </si>
  <si>
    <t>FEDERICO ALBERTO GONZALEZ SANCHEZ</t>
  </si>
  <si>
    <t>GOMEZ LAPIZCO CESAR SAUL</t>
  </si>
  <si>
    <t>OMAR ALEJANDRO RUIZ SANCHEZ</t>
  </si>
  <si>
    <t>HUMBERTO MORALES DAVILA</t>
  </si>
  <si>
    <t>SEGURO CARRO URVAN 2014</t>
  </si>
  <si>
    <t>FIJO</t>
  </si>
  <si>
    <t>TELEFONOS CELULARES</t>
  </si>
  <si>
    <t>MESAS MULTIUSOS</t>
  </si>
  <si>
    <t>SILLAS EJECUTIVAS NEGRAS</t>
  </si>
  <si>
    <t>PERSIANA DE COLOR</t>
  </si>
  <si>
    <t>TELEVISION SONY WGA TRIN</t>
  </si>
  <si>
    <t>GUILLOTINA CHALLEN</t>
  </si>
  <si>
    <t>MINISPLITS</t>
  </si>
  <si>
    <t>RISO MOD 3105 N/S</t>
  </si>
  <si>
    <t>COPIADORA MODELO 702</t>
  </si>
  <si>
    <t>SCANNER HP 2670</t>
  </si>
  <si>
    <t>APARATO PARA AGUA</t>
  </si>
  <si>
    <t>ARCHIVERO VERTICAL</t>
  </si>
  <si>
    <t>MICROFONO INALAMBRICO</t>
  </si>
  <si>
    <t>SALA DE DOS PIEZAS</t>
  </si>
  <si>
    <t>MESA DE CENTRO</t>
  </si>
  <si>
    <t>MESA ESQUINERA</t>
  </si>
  <si>
    <t>SUMADORA MARCA SHAI</t>
  </si>
  <si>
    <t>LAMINADORA XYRON</t>
  </si>
  <si>
    <t>EQUIPO OFF SET ADD/D</t>
  </si>
  <si>
    <t>MESA CIRCULAR</t>
  </si>
  <si>
    <t>CAMARA FOTOGRAFICA CANON</t>
  </si>
  <si>
    <t>CAMARA CANON EOS REBEL</t>
  </si>
  <si>
    <t>REPRODUCTOR SONY BLU-RAY</t>
  </si>
  <si>
    <t>CONSOLA DE AUDIO TASCAM</t>
  </si>
  <si>
    <t>BOCINAS GRANDES PAVY (2)</t>
  </si>
  <si>
    <t>IMPRESORA LASERJET 9050</t>
  </si>
  <si>
    <t>SILLA DE TRABAJO TRUE INNOVATIONS</t>
  </si>
  <si>
    <t>CONVERTIDOR DE VOLTAJE</t>
  </si>
  <si>
    <t>AIRE ACONDICIONADO</t>
  </si>
  <si>
    <t>CAF 121B ABSOLUT V1 TON. S/FRIO 22OV</t>
  </si>
  <si>
    <t>MINI SPLIT ABSOLUT</t>
  </si>
  <si>
    <t>BOCINAS ZUUM ZC-16BT</t>
  </si>
  <si>
    <t>DISPENSADOR DE AGUA</t>
  </si>
  <si>
    <t>RELOJ BIOMETRICO Y SOFTWARE RINOTIME 2000</t>
  </si>
  <si>
    <t>MICROFONO INALAMBRICO VHF DE ALTA FIDELIDAD (HI-F)</t>
  </si>
  <si>
    <t>PLANETARIUM UNISON</t>
  </si>
  <si>
    <t>DOS PUERTAS HERRAMIENTAS, REPISAS, ESTANTE 6 REPIS</t>
  </si>
  <si>
    <t>SOFA 7 PIEZAS (LUCAS ESMERALD HOME)</t>
  </si>
  <si>
    <t>SILLA</t>
  </si>
  <si>
    <t>ESCRITORIO</t>
  </si>
  <si>
    <t>SILLAS SECRETARIALES COLOR VINO MARCA ALBAR</t>
  </si>
  <si>
    <t>MODULO RECEPCIONAL</t>
  </si>
  <si>
    <t>MESA TRAPEZOIDAL</t>
  </si>
  <si>
    <t>LIBRERO DE PISO</t>
  </si>
  <si>
    <t>MESA PARA JUNTAS BASE EN CRUZ</t>
  </si>
  <si>
    <t>MESA DE CONSEJO CORTE DIAMANTE</t>
  </si>
  <si>
    <t>SILLONES EJECUTIVOS RESP. ALTO EN MALLA NEGRO/CROM</t>
  </si>
  <si>
    <t>MESA PLEGABLE</t>
  </si>
  <si>
    <t>ESTRUCTURA METALICA FRONTIER</t>
  </si>
  <si>
    <t>CONJUNTO EJECUTIVO DE 2.00x2.55X85H S/LIB 3/CAJ</t>
  </si>
  <si>
    <t>MESA DE CONSEJO DE 3.60x1.20 SEMIOVALADA SECC/BASE</t>
  </si>
  <si>
    <t xml:space="preserve">'3 VENTILADORES DE PEDESTAL </t>
  </si>
  <si>
    <t>ABANICOS</t>
  </si>
  <si>
    <t>ENFRIADORES DE DOS TOMAS F Y C</t>
  </si>
  <si>
    <t>ABANICOS DE PEDESTAL</t>
  </si>
  <si>
    <t>TELEFONO INALAMBRICO PANASONIC (SRIA. GENERAL)</t>
  </si>
  <si>
    <t>'2 MESAS PLEGABLE</t>
  </si>
  <si>
    <t>MARCOS  Y CUADROS</t>
  </si>
  <si>
    <t xml:space="preserve">'30 SILLONES MODELO PABLO BAJO PIEL NEGRO </t>
  </si>
  <si>
    <t>'4 SALAS $12,499.00 C/U</t>
  </si>
  <si>
    <t>COMPUTADORA LANIX BRAIN 3140</t>
  </si>
  <si>
    <t>IPAD2 WI-FI 32 GB B</t>
  </si>
  <si>
    <t>IPAD2 WI-FI 16 GB N</t>
  </si>
  <si>
    <t>COMPUTADORA COMPAQ CO1-1406La</t>
  </si>
  <si>
    <t>HP LASERJET PRO CP1025</t>
  </si>
  <si>
    <t>COMPUTADORA SRIA. DE PRENSA</t>
  </si>
  <si>
    <t>IMPRESORA XEROX 3010</t>
  </si>
  <si>
    <t>COMPUTADORA ARMADA</t>
  </si>
  <si>
    <t>HP20 66GB 20"</t>
  </si>
  <si>
    <t>LAPTOP TOSHIBA, MEMORIA RAM 26B DD. 320 PANT.14"</t>
  </si>
  <si>
    <t>COMPUTADORA LENOVO (SRIA. PREVISION SOCIAL)</t>
  </si>
  <si>
    <t>LENOVO IDEACENTRE C345-9600 (PREVISION SOCIAL)</t>
  </si>
  <si>
    <t>REGULADOR (AIDA)</t>
  </si>
  <si>
    <t>DISCO DURO 3TB SEAGATE</t>
  </si>
  <si>
    <t>COMPUTADORA HP 20-DO1</t>
  </si>
  <si>
    <t>LAPTOP HP SPLINT (SRIA. GENERAL)</t>
  </si>
  <si>
    <t>TABLET 7.85 IB INFINIT (SRIA. DE TRABAJO Y CONFLI)</t>
  </si>
  <si>
    <t>LAPTOP TOSHIBA 17 8 RAM DISCO 1TB</t>
  </si>
  <si>
    <t>CAM ACCESS, CAMCORDER, SDQUA 16GB N300 USB MF BAG</t>
  </si>
  <si>
    <t>TECLADO INALAMBRICO</t>
  </si>
  <si>
    <t>LAPTOP LENOVO G405S</t>
  </si>
  <si>
    <t>TABLET GALAXY PRO16 GB</t>
  </si>
  <si>
    <t>MULTIFUNCIONAL SAMSUNG SL-M207OW</t>
  </si>
  <si>
    <t>DISCO DURO PORTATIL 2TB Y EXTENSION NO BREAK KOBLE</t>
  </si>
  <si>
    <t>IMPRESORA (PRENSA)</t>
  </si>
  <si>
    <t>IMPRESORA HP LASER MODELO P1102</t>
  </si>
  <si>
    <t>IMPRESORA LASER MONOCROMATICA SAMSUNG XPRESS SL-M2</t>
  </si>
  <si>
    <t>PROYECTOR INFOCUS MODELO IN 112X</t>
  </si>
  <si>
    <t>IMPRESORA LASER SAMSUNG (FINANZAS)</t>
  </si>
  <si>
    <t>LAP TOP HP 240 G4 8GB</t>
  </si>
  <si>
    <t>LAP TOP HP 240 64 4 GB</t>
  </si>
  <si>
    <t>IMPRESORA LASER SAMSUNG M2020 (PREVISION SOCIAL)</t>
  </si>
  <si>
    <t>ALL in one Acer Mod az1-601-mw53 (JUBILADOS Y PENS</t>
  </si>
  <si>
    <t>MULTIFUNCIONAL CANON (JUBILADOS Y PENSIONADOS)</t>
  </si>
  <si>
    <t>CAMARA WEB HD LOGITECH</t>
  </si>
  <si>
    <t>APARATO DE EJERCICIO</t>
  </si>
  <si>
    <t>BICICLETA FIJA</t>
  </si>
  <si>
    <t>CAMINADORA ELECTRICA</t>
  </si>
  <si>
    <t>MANCUERNAS DE METAL</t>
  </si>
  <si>
    <t>'6 BARRAS DE METAL</t>
  </si>
  <si>
    <t>ESTANTE DE METAL (1)</t>
  </si>
  <si>
    <t>BASCULA MANUAL</t>
  </si>
  <si>
    <t>CANCEL DE MADERA (2)</t>
  </si>
  <si>
    <t>BANCOS DE MADERA</t>
  </si>
  <si>
    <t>TINACO 1.100 LITROS</t>
  </si>
  <si>
    <t>AEROCOOLER</t>
  </si>
  <si>
    <t>ESPEJO 2.05 x 1 METRO</t>
  </si>
  <si>
    <t>ENFRIADOR DE AGUA</t>
  </si>
  <si>
    <t>CALENTADOR ELECTRICO</t>
  </si>
  <si>
    <t xml:space="preserve">HORNO DE MICROONDAS </t>
  </si>
  <si>
    <t>CAFETERA MR. COFFE</t>
  </si>
  <si>
    <t>CAFETERA 4 TAZAS</t>
  </si>
  <si>
    <t>COURIER 2005 (SANTA ANA)</t>
  </si>
  <si>
    <t xml:space="preserve">VOYAGER 2006 </t>
  </si>
  <si>
    <t xml:space="preserve">FRONTIER </t>
  </si>
  <si>
    <t>TIIDA 2007</t>
  </si>
  <si>
    <t>NISSAN URVAN MOD. 2014</t>
  </si>
  <si>
    <t>POINTER MOD 2008</t>
  </si>
  <si>
    <t>OPTRA 2007 (NOVOJOA)</t>
  </si>
  <si>
    <t>TERRENO YAÑEZ 98</t>
  </si>
  <si>
    <t>CONSTRUCCIONES YAÑEZ 98</t>
  </si>
  <si>
    <t>TERRENO TERCERA AMPLIACION</t>
  </si>
  <si>
    <t>NIÑOS HEROES 101-103-105</t>
  </si>
  <si>
    <t xml:space="preserve">OBRA EN CONSTRUCCION </t>
  </si>
  <si>
    <t>TERRENO</t>
  </si>
  <si>
    <t>CONSTRUCCIONES</t>
  </si>
  <si>
    <t>PASIVO</t>
  </si>
  <si>
    <t>BANORTE CTA. 0653893750</t>
  </si>
  <si>
    <t xml:space="preserve">RODRIGUEZ SOTO ALFREDO </t>
  </si>
  <si>
    <t>VALENZUELA MIRANDA ALEIDA GUADALUPE</t>
  </si>
  <si>
    <t>EMPLEADOS STAUS</t>
  </si>
  <si>
    <t>HERMENE MARTINEZ VDA. DE MORIN</t>
  </si>
  <si>
    <t>ACREEDORES DIVERSOS (EXTREMA URGENCIA)</t>
  </si>
  <si>
    <t>BANORTE CTA. 0653893732</t>
  </si>
  <si>
    <t>BANORTE S.A.</t>
  </si>
  <si>
    <t>FRANCIS ZAMORANO GAMEROS</t>
  </si>
  <si>
    <t>RETENCION DIA DE SALARIO</t>
  </si>
  <si>
    <t>IVA RETENIDO</t>
  </si>
  <si>
    <t>ISR RETENIDO</t>
  </si>
  <si>
    <t>IMSS E INFONAVIT</t>
  </si>
  <si>
    <t>CMIC</t>
  </si>
  <si>
    <t>'1% SEGURIDAD Y VIGILANCIA</t>
  </si>
  <si>
    <t>2% UNISON</t>
  </si>
  <si>
    <t>3% CECOP</t>
  </si>
  <si>
    <t>PREDIALES</t>
  </si>
  <si>
    <t>DIFERIDO</t>
  </si>
  <si>
    <t>CAPITAL</t>
  </si>
  <si>
    <t>GASTOS</t>
  </si>
  <si>
    <t>FESTEJOS DEL DIA DE LAS MADRES, MAESTROS Y POSADA</t>
  </si>
  <si>
    <t>ADELINA GALINDO</t>
  </si>
  <si>
    <t>JESUS HINOJOSA</t>
  </si>
  <si>
    <t>MARIA JESUS BARRIOS VAZQUEZ</t>
  </si>
  <si>
    <t>ELSA HILDA FLORES SANTOLAYA</t>
  </si>
  <si>
    <t>SECUNDARIA</t>
  </si>
  <si>
    <t xml:space="preserve">PREPARATORIA </t>
  </si>
  <si>
    <t>PROFESIONAL</t>
  </si>
  <si>
    <t>PRIMARIA</t>
  </si>
  <si>
    <t>GASTOS PRE HUELGA</t>
  </si>
  <si>
    <t>INTERESES SOBRE PTMO CREDITO CARRO</t>
  </si>
  <si>
    <t>COMISIONES BANCARIAS</t>
  </si>
  <si>
    <t>Total cuentas no impresas</t>
  </si>
  <si>
    <t xml:space="preserve">Sumas Iguales: </t>
  </si>
  <si>
    <t>BALANZA DE COMPROBACION</t>
  </si>
  <si>
    <t>MARZO</t>
  </si>
  <si>
    <t>OCTUBRE - DICIEMBRE</t>
  </si>
  <si>
    <t>2016.</t>
  </si>
  <si>
    <t>ESTADO DE RESULTADOS CONSOLIDADO</t>
  </si>
  <si>
    <t>POR EL PERIODO DEL 01 DE OCTUBRE DE 2016 AL 31 DE MARZO DE 2017</t>
  </si>
  <si>
    <t>SINDICATO DE TRABAJADORES ACADÉMICOS DE LA UNIVERSIDAD DE SONORA</t>
  </si>
  <si>
    <t xml:space="preserve"> CUENTA GASTO CORRIENTE</t>
  </si>
  <si>
    <t>CONCILIACION BANCARIA</t>
  </si>
  <si>
    <t>DE LA CUENTA BANORTE 06538937609</t>
  </si>
  <si>
    <t>SALDO SEGÚN BANCOS AL 31 DE ENERO DE 2017</t>
  </si>
  <si>
    <t>MENOS:</t>
  </si>
  <si>
    <t>Cheques en trànsito</t>
  </si>
  <si>
    <t>JUAN ARIEL ENRIQUEZ</t>
  </si>
  <si>
    <t>IMPRESORA Y EDITORIAL</t>
  </si>
  <si>
    <t>ROBERTO JIMENEZ ORNELAS</t>
  </si>
  <si>
    <t>LEOPOLDO VASQUEZ BARTOLINI</t>
  </si>
  <si>
    <t>SERGIO CANTUA SESTEAGA</t>
  </si>
  <si>
    <t>COMISION FEDERAL DE ELECTRICIDAD</t>
  </si>
  <si>
    <t>ANDRES ISAAC VELASCO</t>
  </si>
  <si>
    <t xml:space="preserve">MARIO HIRAM URIARTE </t>
  </si>
  <si>
    <t>GALVAN PARRA MARIO ERNESTO</t>
  </si>
  <si>
    <t>SONIA RUAN MAGAÑA</t>
  </si>
  <si>
    <t>RUBEN MONTOYA BONILLA</t>
  </si>
  <si>
    <t>MARIA EDNE BERUMEN</t>
  </si>
  <si>
    <t>MANUEL MAURICIO TAPIA GUARAQUI</t>
  </si>
  <si>
    <t>GENARO SANCHEZ MORENO</t>
  </si>
  <si>
    <t>ALEJANDRO ZABALETA</t>
  </si>
  <si>
    <t>SONORA AUTOMOTRIZ</t>
  </si>
  <si>
    <t>ANTONIO FIERRO POMPA</t>
  </si>
  <si>
    <t>AIDA PIÑUELAS LEON</t>
  </si>
  <si>
    <t>RICARDO ALBERTO VARELA</t>
  </si>
  <si>
    <t>MAURICIO GIBRAN TAPIA</t>
  </si>
  <si>
    <t>MICAELA VERDUGO PACHECO</t>
  </si>
  <si>
    <t>AGUA DE HERMOSILLO</t>
  </si>
  <si>
    <t>GASPAR ZAMORA ORTEGA</t>
  </si>
  <si>
    <t>GUADALUPE GONZALEZ OCHOA</t>
  </si>
  <si>
    <t>JULIO CESAR MORALES</t>
  </si>
  <si>
    <t>SUSANA ANGELICA PASTRANA</t>
  </si>
  <si>
    <t>MARIA LOURDES PEREZ ALVAREZ</t>
  </si>
  <si>
    <t>RGM ORGANIZACIÓN PROFESIONALES</t>
  </si>
  <si>
    <t>MARCO ANTONIO VALLES GROSSO</t>
  </si>
  <si>
    <t>DOLORES ISIMENE FIGUEROA</t>
  </si>
  <si>
    <t>DAVID HERNANDEZ AGUIRRE</t>
  </si>
  <si>
    <t>CONSUELO RODRIGUEZ CORONADO</t>
  </si>
  <si>
    <t>MA. LUISA PEREZ SALAZAR</t>
  </si>
  <si>
    <t>JERRY ARMANDO ROSE</t>
  </si>
  <si>
    <t>RAUL ERNESTO SANCHEZ</t>
  </si>
  <si>
    <t>OMAR EDUARDO ALCARAZ</t>
  </si>
  <si>
    <t>MARTITZA PINELLI MOLINA</t>
  </si>
  <si>
    <t>VIRIDIANA GOMEZ BARRON</t>
  </si>
  <si>
    <t>PAPER PLUS S.A. DE C.V.</t>
  </si>
  <si>
    <t>EXCELENT RENT A CAR S.A. DE C.V.</t>
  </si>
  <si>
    <t>FERNANDO MIRANDA RUIZ</t>
  </si>
  <si>
    <t>FEDERICO ROBLES SANTACRUZ</t>
  </si>
  <si>
    <t>DORA AIDA PIÑUELAS LEON</t>
  </si>
  <si>
    <t>CLARISA GUADALUPE MERCADO</t>
  </si>
  <si>
    <t>IGUAL:</t>
  </si>
  <si>
    <t>SALDO EN BANCOS EN NUESTROS LIBROS AL 31 DE ENERO DE 2017</t>
  </si>
  <si>
    <t>CUENTA FONDO MUTUALISTA</t>
  </si>
  <si>
    <t>CONCILIACIÓN BANCARIA</t>
  </si>
  <si>
    <t>DE LA CUANTA BANORTE 0653893741</t>
  </si>
  <si>
    <t>NUESTROS CREDITOS NO CORRESPONDIDOS</t>
  </si>
  <si>
    <t xml:space="preserve">ELSA HILDA FLORES </t>
  </si>
  <si>
    <t>CHEQUE</t>
  </si>
  <si>
    <t xml:space="preserve">MARIA JESUS BARRIOS </t>
  </si>
  <si>
    <t>CUENTA PRESTAMO EXTREMA URGENCIA</t>
  </si>
  <si>
    <t>DE LA CUANTA BANORTE CTA. 0653893732</t>
  </si>
  <si>
    <t>MENOS</t>
  </si>
  <si>
    <t>JOSE GUADALUPE ESQUIVEL</t>
  </si>
  <si>
    <t>CH.001341</t>
  </si>
  <si>
    <t>VALENZUELA JACOBO LUIS</t>
  </si>
  <si>
    <t>CH.001345</t>
  </si>
  <si>
    <t>FELIPE ARTURO MENDEZ</t>
  </si>
  <si>
    <t>CH.001350</t>
  </si>
  <si>
    <t>IGUAL</t>
  </si>
  <si>
    <t>CUENTA CONSTRUCCIÓN NUEVO LOCAL SINDICAL</t>
  </si>
  <si>
    <t>DE LA CUANTA BANORTE 0653893750</t>
  </si>
  <si>
    <t>31 DE ENERO DE 2017</t>
  </si>
  <si>
    <t>CHEQUE NUMERO</t>
  </si>
  <si>
    <t xml:space="preserve"> APOYO A EVENTO ACADEMICO</t>
  </si>
  <si>
    <t>DE LA CUENTA BANORTE 0893169653</t>
  </si>
  <si>
    <t>MARTINEZ JIMENEZ MARISA GRISEL</t>
  </si>
  <si>
    <t>VERDIN LOPEZ EDUARDO</t>
  </si>
  <si>
    <t>ALICIA BORROZO LUGO</t>
  </si>
  <si>
    <t>CARMEN HORTENCIA ARVIZU</t>
  </si>
  <si>
    <t>PATRICIA MOYA GRIJALVA</t>
  </si>
  <si>
    <t>AURORA ZEPEDA LLAMAS</t>
  </si>
  <si>
    <t>FRANCISCO CORDOVA TAUTIMEZ</t>
  </si>
  <si>
    <t>JOSE CARLOS AGUIRRE</t>
  </si>
  <si>
    <t>JUANA ALVARADO IBARRA</t>
  </si>
  <si>
    <t>PATRICIA RODRIGUEZ</t>
  </si>
  <si>
    <t>EDGAR OMAR RUEDA PUENTE</t>
  </si>
  <si>
    <t>MARIA GUADALUPE  GONZALEZ</t>
  </si>
  <si>
    <t>SUSANA MARLEN BARRALES</t>
  </si>
  <si>
    <t>ROSA ELENA SALAZAR</t>
  </si>
  <si>
    <t>ANGELICA MARIA RASCON</t>
  </si>
  <si>
    <t>JAIME UBALDO VERDUGO</t>
  </si>
  <si>
    <t>KARLA PEREZ GAMEZ</t>
  </si>
  <si>
    <t>MONICA BALLESTEROS</t>
  </si>
  <si>
    <t>CESAR AVILES ICEDO</t>
  </si>
  <si>
    <t>REYNA ISABEL HERNANDEZ</t>
  </si>
  <si>
    <t>JUAN MANUEL VARGAS</t>
  </si>
  <si>
    <t xml:space="preserve">RAFAELA MENDIVIL </t>
  </si>
  <si>
    <t>JACOBETT ROSA YEPEZ</t>
  </si>
  <si>
    <t>FARA GISELA RAIJO</t>
  </si>
  <si>
    <t>BLANCA IDALIA MALDONADO</t>
  </si>
  <si>
    <t>VICTOR HERRERA JIMENEZ</t>
  </si>
  <si>
    <t>COPIADORAS Y SERVICIOS DE SONORA</t>
  </si>
  <si>
    <t>FRANCISCO GARCIA SOTELO</t>
  </si>
  <si>
    <t>EXCEL RENT A CAR S.A. DE C.V.</t>
  </si>
  <si>
    <t>DAVID ISAAC SAMCHEZ</t>
  </si>
  <si>
    <t>SUMINISTROS PARA LA IMPRESIÓN</t>
  </si>
  <si>
    <t>FELIPE ESQUIVEL CHAVOYA</t>
  </si>
  <si>
    <t>RAUL IVAN MARTINEZ</t>
  </si>
  <si>
    <t xml:space="preserve">LUIS ALBERTO ZAMORA </t>
  </si>
  <si>
    <t>ISIDRA TERESITA AYALA MONTENGRO</t>
  </si>
  <si>
    <t>KARLA TAPIA</t>
  </si>
  <si>
    <t>JOSE ELIAS BERNAL</t>
  </si>
  <si>
    <t>ISRAEL TAKAKI LOPEZ</t>
  </si>
  <si>
    <t>JORGE LUIS MORALES</t>
  </si>
  <si>
    <t>CONSUELO RODRIGUEZ CORTEZ</t>
  </si>
  <si>
    <t>LEOABARDO BUERAS GONZALEZ</t>
  </si>
  <si>
    <t>MARIA JESUS BARRIOS</t>
  </si>
  <si>
    <t>LUIS MANUEL FRANCO</t>
  </si>
  <si>
    <t>MARTINA SOTO MORALES</t>
  </si>
  <si>
    <t>MARIA DEL CONCEPCION HUERTA</t>
  </si>
  <si>
    <t>LAURA MERCADO MALDONADO</t>
  </si>
  <si>
    <t>MARIO YADIR RENDON</t>
  </si>
  <si>
    <t>HECTOR OMAR GARCIA</t>
  </si>
  <si>
    <t>PATRICIA SANDOVAL MURILLO</t>
  </si>
  <si>
    <t>MARTHA MARTINA ROBLES</t>
  </si>
  <si>
    <t>LUZ DEL CARMEN AYON</t>
  </si>
  <si>
    <t>SALDO SEGÚN BANCOS AL 28 DE FEBRERO DE 2017</t>
  </si>
  <si>
    <t>SALDO EN BANCOS EN NUESTROS LIBROS AL 28 DE FEBRERO DE 2017</t>
  </si>
  <si>
    <t>28 DE FEBRERO DE 2017</t>
  </si>
  <si>
    <t>DANIEL ALEJANDRO HINOJOSA</t>
  </si>
  <si>
    <t xml:space="preserve">ISIDRA TERESITA AYALA </t>
  </si>
  <si>
    <t>BEATRIZ BARRAZA RODRIGUEZ</t>
  </si>
  <si>
    <t>DORA AIDA PIÑUELAS</t>
  </si>
  <si>
    <t>CLARISSA GUADALUPE MERCADO</t>
  </si>
  <si>
    <t>NIDIA GARCIA NAVARRO</t>
  </si>
  <si>
    <t>MARCO ANTONIO RUIZ HERNANDEZ</t>
  </si>
  <si>
    <t>GENOVEVA PONCE</t>
  </si>
  <si>
    <t>JOSE RAMON MONTOYA SANCHEZ</t>
  </si>
  <si>
    <t>BELEN GIL VALENZUELA</t>
  </si>
  <si>
    <t>JOSE MARIA GUTIERREZ</t>
  </si>
  <si>
    <t>LAURA ELENA LIZARRAGA</t>
  </si>
  <si>
    <t>DISTRIBUIDORA DE COMBUSTIBLES</t>
  </si>
  <si>
    <t>JUAN LUIS SALCIDO SAAVEDRA</t>
  </si>
  <si>
    <t>ALEJANDRO CASTAÑEDA</t>
  </si>
  <si>
    <t>MARIA OSVALDINA BALLESTEROS</t>
  </si>
  <si>
    <t>JOSE JORGE ABRIL HOYOS</t>
  </si>
  <si>
    <t>RAUL ISIDRO GUTIEREZ</t>
  </si>
  <si>
    <t>MIGUEL NAVARRO VELZQUEZ</t>
  </si>
  <si>
    <t>PABLO OSCAR AUDELO</t>
  </si>
  <si>
    <t>MARIA ANANI MURRIETA</t>
  </si>
  <si>
    <t>TAMY GABRIELA RIOS SOTO</t>
  </si>
  <si>
    <t>VLADIMIR CASAS FELIX</t>
  </si>
  <si>
    <t>FEDERICO ALBERTO GONZALEZ</t>
  </si>
  <si>
    <t>JOSE JESUS LOPEZ VALENZUELA</t>
  </si>
  <si>
    <t>RODOLFO ALCANTARA CASTELO</t>
  </si>
  <si>
    <t>MARTIN GUILLERMO DURAN</t>
  </si>
  <si>
    <t>ALFONSO CORTE LOPEZ</t>
  </si>
  <si>
    <t>DORA ELIA ARAUJO MORENO</t>
  </si>
  <si>
    <t>MARIA EUGENIA NEVAREZ</t>
  </si>
  <si>
    <t>LUIS HUMBERTO RUIZ GARCIA</t>
  </si>
  <si>
    <t>DIONISIO IVAN SERRANO</t>
  </si>
  <si>
    <t>SERGIO OLIVER BURRUEL</t>
  </si>
  <si>
    <t>CARLOS OCTAVIO AGUIRRE</t>
  </si>
  <si>
    <t xml:space="preserve">JORGE ISAAC CORTEZ </t>
  </si>
  <si>
    <t>NEHEMIAS CUAMBA</t>
  </si>
  <si>
    <t>BARBARA GARCIA ARRAYALES</t>
  </si>
  <si>
    <t>DORA BEATRIZ LAUREAN</t>
  </si>
  <si>
    <t>GUADALUPE RODRIGUEZ</t>
  </si>
  <si>
    <t>EVELIA ARIAS</t>
  </si>
  <si>
    <t>DOLORES GUADALUPE</t>
  </si>
  <si>
    <t>ROSA ALICIA FIGUEROA</t>
  </si>
  <si>
    <t>JACOBET ROSAS YEPEZ</t>
  </si>
  <si>
    <t>BLANCA IDALIA MADONALDO</t>
  </si>
  <si>
    <t>SILVIA LETICIA SANCHEZ</t>
  </si>
  <si>
    <t>GILBERTO GUADALUPE VERDUGP</t>
  </si>
  <si>
    <t>MANUEL OCTAVIO ENCINAS</t>
  </si>
  <si>
    <t>BERENICE OLIVIA MARTINEZ</t>
  </si>
  <si>
    <t>HIRAM FELIX ROSAS</t>
  </si>
  <si>
    <t>LESLEY EVELUN ANTUNEZ</t>
  </si>
  <si>
    <t>VILMA ELICELDA CAMPA</t>
  </si>
  <si>
    <t>REBECA PATRICIA GRAJEDA</t>
  </si>
  <si>
    <t>ISIDRO REAL PEREZ</t>
  </si>
  <si>
    <t>LUZ MARIA LEYVA</t>
  </si>
  <si>
    <t>MARIA CANDELARIA GONZALEZ</t>
  </si>
  <si>
    <t>SALDO SEGÚN BANCOS AL 31 DE MARZO DE 2017</t>
  </si>
  <si>
    <t>SALDO EN BANCOS EN NUESTROS LIBROS AL 31 DE MARZO DE 2017</t>
  </si>
  <si>
    <t>31 DE MARZO DE 2017</t>
  </si>
  <si>
    <t xml:space="preserve">                                      COMPROMISOS CONTRACTUALES</t>
  </si>
  <si>
    <t xml:space="preserve">EJERCIDO DEL </t>
  </si>
  <si>
    <t>01 DE ABRIL 2016</t>
  </si>
  <si>
    <t>REMANENTE</t>
  </si>
  <si>
    <t>CLAUSULA</t>
  </si>
  <si>
    <t>CONCEPTO</t>
  </si>
  <si>
    <t>MONTO</t>
  </si>
  <si>
    <t>AL</t>
  </si>
  <si>
    <t>EJERCER</t>
  </si>
  <si>
    <t>2016 - 2017</t>
  </si>
  <si>
    <t>31 DE DICIEMBRE 2016</t>
  </si>
  <si>
    <t>POR EJERCER</t>
  </si>
  <si>
    <t>AYUDA PARA ASISTIR A EVENTOS SIND.</t>
  </si>
  <si>
    <t>AYUDA PARA PROGRAMAS DEPORTIVOS</t>
  </si>
  <si>
    <t>EQUIPO Y FACILIDADES DE IMPRENTA</t>
  </si>
  <si>
    <t>MANTENIMIENTO Y REFACCIONES DE VEH.</t>
  </si>
  <si>
    <t>204 - 205</t>
  </si>
  <si>
    <t>AYUDA PARA FESTEJOS</t>
  </si>
  <si>
    <t>MANTENIMIENTO DEL LOCAL SINDICAL</t>
  </si>
  <si>
    <t>01 DE ENERO DE 2017</t>
  </si>
  <si>
    <t xml:space="preserve">                     DEL 01 DE ABRIL DE 2016 AL 31 DE MARZO DE 2017</t>
  </si>
  <si>
    <t xml:space="preserve">TOTAL DE RECURSOS EN BANCOS: </t>
  </si>
  <si>
    <t>116 591 5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</si>
</sst>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80A]#,##0.00"/>
    <numFmt numFmtId="167" formatCode="[$$-80A]#,##0.00;\-[$$-80A]#,##0.00"/>
    <numFmt numFmtId="168" formatCode="_-[$$-80A]* #,##0.00_-;\-[$$-80A]* #,##0.00_-;_-[$$-80A]* &quot;-&quot;??_-;_-@_-"/>
    <numFmt numFmtId="169" formatCode="00000"/>
    <numFmt numFmtId="170" formatCode="_(* #,##0.00_);_(* \(#,##0.00\);_(* &quot;-&quot;??_);_(@_)"/>
    <numFmt numFmtId="171" formatCode="_-* #,##0\ _€_-;\-* #,##0\ _€_-;_-* &quot;-&quot;??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0"/>
      <name val="Calibri"/>
      <family val="2"/>
      <scheme val="minor"/>
    </font>
    <font>
      <b/>
      <u/>
      <sz val="7"/>
      <color indexed="8"/>
      <name val="Arial"/>
      <family val="2"/>
    </font>
    <font>
      <b/>
      <u val="singleAccounting"/>
      <sz val="7"/>
      <color indexed="8"/>
      <name val="Arial"/>
      <family val="2"/>
    </font>
    <font>
      <b/>
      <u val="singleAccounting"/>
      <sz val="7"/>
      <color theme="1"/>
      <name val="Arial"/>
      <family val="2"/>
    </font>
    <font>
      <b/>
      <sz val="7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5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4" xfId="0" applyFont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5" fillId="3" borderId="4" xfId="1" applyFont="1" applyFill="1" applyBorder="1" applyAlignment="1">
      <alignment horizontal="left" vertical="top"/>
    </xf>
    <xf numFmtId="165" fontId="5" fillId="3" borderId="0" xfId="1" applyFont="1" applyFill="1" applyBorder="1" applyAlignment="1">
      <alignment horizontal="right" vertical="top"/>
    </xf>
    <xf numFmtId="165" fontId="4" fillId="3" borderId="0" xfId="1" applyFont="1" applyFill="1" applyBorder="1"/>
    <xf numFmtId="0" fontId="4" fillId="3" borderId="0" xfId="0" applyFont="1" applyFill="1" applyBorder="1"/>
    <xf numFmtId="0" fontId="4" fillId="3" borderId="5" xfId="0" applyFont="1" applyFill="1" applyBorder="1"/>
    <xf numFmtId="165" fontId="5" fillId="4" borderId="4" xfId="1" applyFont="1" applyFill="1" applyBorder="1" applyAlignment="1">
      <alignment horizontal="left" vertical="top"/>
    </xf>
    <xf numFmtId="165" fontId="5" fillId="4" borderId="0" xfId="1" applyFont="1" applyFill="1" applyBorder="1" applyAlignment="1">
      <alignment horizontal="right" vertical="top"/>
    </xf>
    <xf numFmtId="165" fontId="4" fillId="0" borderId="0" xfId="1" applyFont="1" applyBorder="1"/>
    <xf numFmtId="165" fontId="6" fillId="5" borderId="4" xfId="1" applyFont="1" applyFill="1" applyBorder="1" applyAlignment="1">
      <alignment horizontal="left" vertical="top"/>
    </xf>
    <xf numFmtId="165" fontId="6" fillId="5" borderId="0" xfId="1" applyFont="1" applyFill="1" applyBorder="1" applyAlignment="1">
      <alignment horizontal="right" vertical="top"/>
    </xf>
    <xf numFmtId="165" fontId="4" fillId="5" borderId="0" xfId="1" applyFont="1" applyFill="1" applyBorder="1"/>
    <xf numFmtId="0" fontId="4" fillId="5" borderId="0" xfId="0" applyFont="1" applyFill="1" applyBorder="1"/>
    <xf numFmtId="165" fontId="3" fillId="5" borderId="5" xfId="0" applyNumberFormat="1" applyFont="1" applyFill="1" applyBorder="1"/>
    <xf numFmtId="165" fontId="3" fillId="5" borderId="0" xfId="1" applyFont="1" applyFill="1" applyBorder="1"/>
    <xf numFmtId="0" fontId="3" fillId="5" borderId="0" xfId="0" applyFont="1" applyFill="1" applyBorder="1"/>
    <xf numFmtId="165" fontId="3" fillId="0" borderId="0" xfId="1" applyFont="1" applyBorder="1"/>
    <xf numFmtId="165" fontId="6" fillId="4" borderId="4" xfId="1" applyFont="1" applyFill="1" applyBorder="1" applyAlignment="1">
      <alignment horizontal="left" vertical="top"/>
    </xf>
    <xf numFmtId="165" fontId="6" fillId="4" borderId="0" xfId="1" applyFont="1" applyFill="1" applyBorder="1" applyAlignment="1">
      <alignment horizontal="right" vertical="top"/>
    </xf>
    <xf numFmtId="165" fontId="5" fillId="5" borderId="4" xfId="1" applyFont="1" applyFill="1" applyBorder="1" applyAlignment="1">
      <alignment horizontal="left" vertical="top"/>
    </xf>
    <xf numFmtId="165" fontId="6" fillId="6" borderId="4" xfId="1" applyFont="1" applyFill="1" applyBorder="1" applyAlignment="1">
      <alignment horizontal="left" vertical="top"/>
    </xf>
    <xf numFmtId="165" fontId="6" fillId="6" borderId="0" xfId="1" applyFont="1" applyFill="1" applyBorder="1" applyAlignment="1">
      <alignment horizontal="right" vertical="top"/>
    </xf>
    <xf numFmtId="0" fontId="3" fillId="6" borderId="0" xfId="0" applyFont="1" applyFill="1" applyBorder="1"/>
    <xf numFmtId="165" fontId="3" fillId="6" borderId="0" xfId="0" applyNumberFormat="1" applyFont="1" applyFill="1" applyBorder="1"/>
    <xf numFmtId="165" fontId="3" fillId="6" borderId="5" xfId="0" applyNumberFormat="1" applyFont="1" applyFill="1" applyBorder="1"/>
    <xf numFmtId="165" fontId="4" fillId="0" borderId="0" xfId="0" applyNumberFormat="1" applyFont="1" applyBorder="1"/>
    <xf numFmtId="165" fontId="6" fillId="3" borderId="4" xfId="1" applyFont="1" applyFill="1" applyBorder="1" applyAlignment="1">
      <alignment horizontal="left" vertical="top"/>
    </xf>
    <xf numFmtId="165" fontId="5" fillId="3" borderId="0" xfId="1" applyFont="1" applyFill="1" applyBorder="1" applyAlignment="1">
      <alignment horizontal="left" vertical="top"/>
    </xf>
    <xf numFmtId="165" fontId="5" fillId="4" borderId="0" xfId="1" applyFont="1" applyFill="1" applyBorder="1" applyAlignment="1">
      <alignment horizontal="left" vertical="top"/>
    </xf>
    <xf numFmtId="165" fontId="5" fillId="0" borderId="0" xfId="1" applyFont="1" applyFill="1" applyBorder="1" applyAlignment="1">
      <alignment horizontal="right" vertical="top"/>
    </xf>
    <xf numFmtId="165" fontId="6" fillId="4" borderId="0" xfId="1" applyFont="1" applyFill="1" applyBorder="1" applyAlignment="1">
      <alignment horizontal="left" vertical="top"/>
    </xf>
    <xf numFmtId="165" fontId="6" fillId="5" borderId="6" xfId="1" applyFont="1" applyFill="1" applyBorder="1" applyAlignment="1">
      <alignment horizontal="left" vertical="top"/>
    </xf>
    <xf numFmtId="165" fontId="6" fillId="5" borderId="7" xfId="1" applyFont="1" applyFill="1" applyBorder="1" applyAlignment="1">
      <alignment horizontal="right" vertical="top"/>
    </xf>
    <xf numFmtId="165" fontId="4" fillId="5" borderId="7" xfId="1" applyFont="1" applyFill="1" applyBorder="1"/>
    <xf numFmtId="165" fontId="3" fillId="5" borderId="7" xfId="1" applyFont="1" applyFill="1" applyBorder="1"/>
    <xf numFmtId="0" fontId="4" fillId="5" borderId="7" xfId="0" applyFont="1" applyFill="1" applyBorder="1"/>
    <xf numFmtId="165" fontId="3" fillId="5" borderId="8" xfId="0" applyNumberFormat="1" applyFont="1" applyFill="1" applyBorder="1"/>
    <xf numFmtId="165" fontId="5" fillId="4" borderId="1" xfId="1" applyFont="1" applyFill="1" applyBorder="1" applyAlignment="1">
      <alignment horizontal="left" vertical="top"/>
    </xf>
    <xf numFmtId="165" fontId="5" fillId="4" borderId="2" xfId="1" applyFont="1" applyFill="1" applyBorder="1" applyAlignment="1">
      <alignment horizontal="right" vertical="top"/>
    </xf>
    <xf numFmtId="165" fontId="4" fillId="5" borderId="0" xfId="0" applyNumberFormat="1" applyFont="1" applyFill="1" applyBorder="1"/>
    <xf numFmtId="0" fontId="3" fillId="5" borderId="4" xfId="0" applyFont="1" applyFill="1" applyBorder="1"/>
    <xf numFmtId="165" fontId="6" fillId="7" borderId="4" xfId="1" applyFont="1" applyFill="1" applyBorder="1" applyAlignment="1">
      <alignment horizontal="left" vertical="top"/>
    </xf>
    <xf numFmtId="165" fontId="6" fillId="7" borderId="0" xfId="1" applyFont="1" applyFill="1" applyBorder="1" applyAlignment="1">
      <alignment horizontal="right" vertical="top"/>
    </xf>
    <xf numFmtId="165" fontId="4" fillId="7" borderId="0" xfId="1" applyFont="1" applyFill="1" applyBorder="1"/>
    <xf numFmtId="0" fontId="4" fillId="7" borderId="0" xfId="0" applyFont="1" applyFill="1" applyBorder="1"/>
    <xf numFmtId="165" fontId="3" fillId="7" borderId="5" xfId="0" applyNumberFormat="1" applyFont="1" applyFill="1" applyBorder="1"/>
    <xf numFmtId="0" fontId="3" fillId="8" borderId="4" xfId="0" applyFont="1" applyFill="1" applyBorder="1"/>
    <xf numFmtId="0" fontId="3" fillId="8" borderId="0" xfId="0" applyFont="1" applyFill="1" applyBorder="1"/>
    <xf numFmtId="165" fontId="3" fillId="8" borderId="0" xfId="0" applyNumberFormat="1" applyFont="1" applyFill="1" applyBorder="1"/>
    <xf numFmtId="165" fontId="3" fillId="8" borderId="5" xfId="0" applyNumberFormat="1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5" fontId="6" fillId="0" borderId="4" xfId="1" applyFont="1" applyFill="1" applyBorder="1" applyAlignment="1">
      <alignment horizontal="left" vertical="top"/>
    </xf>
    <xf numFmtId="165" fontId="6" fillId="0" borderId="0" xfId="1" applyFont="1" applyFill="1" applyBorder="1" applyAlignment="1">
      <alignment horizontal="right" vertical="top"/>
    </xf>
    <xf numFmtId="165" fontId="3" fillId="0" borderId="0" xfId="1" applyFont="1" applyFill="1" applyBorder="1"/>
    <xf numFmtId="165" fontId="4" fillId="0" borderId="0" xfId="1" applyFont="1" applyFill="1" applyBorder="1"/>
    <xf numFmtId="0" fontId="3" fillId="0" borderId="0" xfId="0" applyFont="1" applyFill="1" applyBorder="1"/>
    <xf numFmtId="165" fontId="3" fillId="0" borderId="5" xfId="0" applyNumberFormat="1" applyFont="1" applyFill="1" applyBorder="1"/>
    <xf numFmtId="165" fontId="4" fillId="0" borderId="2" xfId="1" applyFont="1" applyBorder="1"/>
    <xf numFmtId="165" fontId="3" fillId="2" borderId="0" xfId="1" applyFont="1" applyFill="1" applyBorder="1" applyAlignment="1">
      <alignment horizontal="center"/>
    </xf>
    <xf numFmtId="165" fontId="3" fillId="6" borderId="0" xfId="1" applyFont="1" applyFill="1" applyBorder="1"/>
    <xf numFmtId="165" fontId="3" fillId="8" borderId="0" xfId="1" applyFont="1" applyFill="1" applyBorder="1"/>
    <xf numFmtId="165" fontId="4" fillId="0" borderId="7" xfId="1" applyFont="1" applyBorder="1"/>
    <xf numFmtId="165" fontId="4" fillId="7" borderId="0" xfId="0" applyNumberFormat="1" applyFont="1" applyFill="1" applyBorder="1"/>
    <xf numFmtId="0" fontId="4" fillId="0" borderId="0" xfId="0" applyFont="1"/>
    <xf numFmtId="165" fontId="4" fillId="0" borderId="0" xfId="1" applyFont="1"/>
    <xf numFmtId="165" fontId="4" fillId="0" borderId="0" xfId="0" applyNumberFormat="1" applyFont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8" fillId="0" borderId="0" xfId="0" applyFont="1"/>
    <xf numFmtId="0" fontId="14" fillId="0" borderId="0" xfId="0" applyFont="1" applyBorder="1"/>
    <xf numFmtId="49" fontId="9" fillId="4" borderId="0" xfId="0" applyNumberFormat="1" applyFont="1" applyFill="1" applyBorder="1" applyAlignment="1">
      <alignment horizontal="center" vertical="top"/>
    </xf>
    <xf numFmtId="49" fontId="9" fillId="4" borderId="0" xfId="0" applyNumberFormat="1" applyFont="1" applyFill="1" applyBorder="1" applyAlignment="1">
      <alignment horizontal="right" vertical="top"/>
    </xf>
    <xf numFmtId="0" fontId="14" fillId="4" borderId="0" xfId="0" applyFont="1" applyFill="1" applyBorder="1" applyAlignment="1"/>
    <xf numFmtId="49" fontId="10" fillId="4" borderId="0" xfId="0" applyNumberFormat="1" applyFont="1" applyFill="1" applyBorder="1" applyAlignment="1">
      <alignment horizontal="center" vertical="top"/>
    </xf>
    <xf numFmtId="49" fontId="9" fillId="4" borderId="0" xfId="0" applyNumberFormat="1" applyFont="1" applyFill="1" applyBorder="1" applyAlignment="1">
      <alignment horizontal="left" vertical="top"/>
    </xf>
    <xf numFmtId="49" fontId="11" fillId="4" borderId="0" xfId="0" applyNumberFormat="1" applyFont="1" applyFill="1" applyBorder="1" applyAlignment="1">
      <alignment horizontal="left" vertical="top"/>
    </xf>
    <xf numFmtId="4" fontId="9" fillId="4" borderId="0" xfId="0" applyNumberFormat="1" applyFont="1" applyFill="1" applyBorder="1" applyAlignment="1">
      <alignment horizontal="right" vertical="top"/>
    </xf>
    <xf numFmtId="4" fontId="12" fillId="4" borderId="0" xfId="0" applyNumberFormat="1" applyFont="1" applyFill="1" applyBorder="1" applyAlignment="1">
      <alignment horizontal="right" vertical="top"/>
    </xf>
    <xf numFmtId="49" fontId="13" fillId="4" borderId="0" xfId="0" applyNumberFormat="1" applyFont="1" applyFill="1" applyBorder="1" applyAlignment="1">
      <alignment horizontal="left" vertical="top"/>
    </xf>
    <xf numFmtId="166" fontId="9" fillId="4" borderId="0" xfId="0" applyNumberFormat="1" applyFont="1" applyFill="1" applyBorder="1" applyAlignment="1">
      <alignment horizontal="right" vertical="top"/>
    </xf>
    <xf numFmtId="166" fontId="13" fillId="4" borderId="0" xfId="0" applyNumberFormat="1" applyFont="1" applyFill="1" applyBorder="1" applyAlignment="1">
      <alignment horizontal="right" vertical="top"/>
    </xf>
    <xf numFmtId="49" fontId="10" fillId="4" borderId="0" xfId="0" applyNumberFormat="1" applyFont="1" applyFill="1" applyBorder="1" applyAlignment="1">
      <alignment horizontal="left" vertical="top"/>
    </xf>
    <xf numFmtId="166" fontId="15" fillId="4" borderId="15" xfId="0" applyNumberFormat="1" applyFont="1" applyFill="1" applyBorder="1" applyAlignment="1">
      <alignment horizontal="right" vertical="top"/>
    </xf>
    <xf numFmtId="166" fontId="15" fillId="4" borderId="16" xfId="0" applyNumberFormat="1" applyFont="1" applyFill="1" applyBorder="1" applyAlignment="1">
      <alignment horizontal="right" vertical="top"/>
    </xf>
    <xf numFmtId="165" fontId="13" fillId="4" borderId="0" xfId="1" applyFont="1" applyFill="1" applyBorder="1" applyAlignment="1">
      <alignment horizontal="left" vertical="top"/>
    </xf>
    <xf numFmtId="165" fontId="14" fillId="0" borderId="0" xfId="1" applyFont="1" applyBorder="1"/>
    <xf numFmtId="165" fontId="9" fillId="4" borderId="0" xfId="1" applyFont="1" applyFill="1" applyBorder="1" applyAlignment="1">
      <alignment horizontal="center" vertical="top"/>
    </xf>
    <xf numFmtId="165" fontId="9" fillId="4" borderId="0" xfId="1" applyFont="1" applyFill="1" applyBorder="1" applyAlignment="1">
      <alignment horizontal="right" vertical="top"/>
    </xf>
    <xf numFmtId="165" fontId="14" fillId="4" borderId="0" xfId="1" applyFont="1" applyFill="1" applyBorder="1" applyAlignment="1"/>
    <xf numFmtId="165" fontId="15" fillId="4" borderId="0" xfId="1" applyFont="1" applyFill="1" applyBorder="1" applyAlignment="1">
      <alignment horizontal="center" vertical="top"/>
    </xf>
    <xf numFmtId="165" fontId="9" fillId="4" borderId="0" xfId="1" applyFont="1" applyFill="1" applyBorder="1" applyAlignment="1">
      <alignment horizontal="left" vertical="top"/>
    </xf>
    <xf numFmtId="165" fontId="12" fillId="4" borderId="0" xfId="1" applyFont="1" applyFill="1" applyBorder="1" applyAlignment="1">
      <alignment horizontal="right" vertical="top"/>
    </xf>
    <xf numFmtId="167" fontId="9" fillId="4" borderId="0" xfId="1" applyNumberFormat="1" applyFont="1" applyFill="1" applyBorder="1" applyAlignment="1">
      <alignment horizontal="right" vertical="top"/>
    </xf>
    <xf numFmtId="168" fontId="13" fillId="4" borderId="0" xfId="1" applyNumberFormat="1" applyFont="1" applyFill="1" applyBorder="1" applyAlignment="1">
      <alignment horizontal="right" vertical="top"/>
    </xf>
    <xf numFmtId="165" fontId="15" fillId="4" borderId="0" xfId="1" applyFont="1" applyFill="1" applyBorder="1" applyAlignment="1">
      <alignment horizontal="left" vertical="top"/>
    </xf>
    <xf numFmtId="165" fontId="15" fillId="4" borderId="0" xfId="1" applyFont="1" applyFill="1" applyBorder="1" applyAlignment="1">
      <alignment horizontal="right" vertical="top"/>
    </xf>
    <xf numFmtId="167" fontId="15" fillId="4" borderId="15" xfId="1" applyNumberFormat="1" applyFont="1" applyFill="1" applyBorder="1" applyAlignment="1">
      <alignment horizontal="right" vertical="top"/>
    </xf>
    <xf numFmtId="165" fontId="15" fillId="4" borderId="15" xfId="1" applyFont="1" applyFill="1" applyBorder="1" applyAlignment="1">
      <alignment horizontal="right" vertical="top"/>
    </xf>
    <xf numFmtId="167" fontId="15" fillId="4" borderId="16" xfId="1" applyNumberFormat="1" applyFont="1" applyFill="1" applyBorder="1" applyAlignment="1">
      <alignment horizontal="right" vertical="top"/>
    </xf>
    <xf numFmtId="166" fontId="13" fillId="4" borderId="0" xfId="0" applyNumberFormat="1" applyFont="1" applyFill="1" applyBorder="1" applyAlignment="1">
      <alignment horizontal="left" vertical="top"/>
    </xf>
    <xf numFmtId="166" fontId="14" fillId="4" borderId="0" xfId="0" applyNumberFormat="1" applyFont="1" applyFill="1" applyBorder="1" applyAlignment="1"/>
    <xf numFmtId="49" fontId="15" fillId="4" borderId="0" xfId="0" applyNumberFormat="1" applyFont="1" applyFill="1" applyBorder="1" applyAlignment="1">
      <alignment horizontal="left" vertical="top"/>
    </xf>
    <xf numFmtId="0" fontId="16" fillId="4" borderId="0" xfId="0" applyFont="1" applyFill="1" applyBorder="1" applyAlignment="1"/>
    <xf numFmtId="0" fontId="8" fillId="0" borderId="0" xfId="0" applyFont="1" applyBorder="1"/>
    <xf numFmtId="0" fontId="8" fillId="4" borderId="0" xfId="0" applyFont="1" applyFill="1" applyBorder="1" applyAlignment="1"/>
    <xf numFmtId="49" fontId="15" fillId="4" borderId="0" xfId="0" applyNumberFormat="1" applyFont="1" applyFill="1" applyBorder="1" applyAlignment="1">
      <alignment horizontal="right" vertical="top"/>
    </xf>
    <xf numFmtId="49" fontId="15" fillId="4" borderId="0" xfId="0" applyNumberFormat="1" applyFont="1" applyFill="1" applyBorder="1" applyAlignment="1">
      <alignment horizontal="center" vertical="top"/>
    </xf>
    <xf numFmtId="49" fontId="12" fillId="4" borderId="0" xfId="0" applyNumberFormat="1" applyFont="1" applyFill="1" applyBorder="1" applyAlignment="1">
      <alignment horizontal="left" vertical="top"/>
    </xf>
    <xf numFmtId="165" fontId="8" fillId="0" borderId="0" xfId="1" applyFont="1" applyBorder="1"/>
    <xf numFmtId="165" fontId="8" fillId="4" borderId="0" xfId="1" applyFont="1" applyFill="1" applyBorder="1" applyAlignment="1"/>
    <xf numFmtId="165" fontId="10" fillId="4" borderId="0" xfId="1" applyFont="1" applyFill="1" applyBorder="1" applyAlignment="1">
      <alignment horizontal="left" vertical="top"/>
    </xf>
    <xf numFmtId="165" fontId="11" fillId="4" borderId="0" xfId="1" applyFont="1" applyFill="1" applyBorder="1" applyAlignment="1">
      <alignment horizontal="left" vertical="top"/>
    </xf>
    <xf numFmtId="165" fontId="12" fillId="4" borderId="0" xfId="1" applyFont="1" applyFill="1" applyBorder="1" applyAlignment="1">
      <alignment horizontal="left" vertical="top"/>
    </xf>
    <xf numFmtId="0" fontId="2" fillId="0" borderId="0" xfId="0" applyFont="1"/>
    <xf numFmtId="4" fontId="15" fillId="4" borderId="0" xfId="0" applyNumberFormat="1" applyFont="1" applyFill="1" applyBorder="1" applyAlignment="1">
      <alignment horizontal="right" vertical="top"/>
    </xf>
    <xf numFmtId="0" fontId="17" fillId="0" borderId="0" xfId="0" applyFont="1" applyBorder="1"/>
    <xf numFmtId="166" fontId="18" fillId="4" borderId="16" xfId="0" applyNumberFormat="1" applyFont="1" applyFill="1" applyBorder="1" applyAlignment="1">
      <alignment horizontal="right" vertical="top"/>
    </xf>
    <xf numFmtId="17" fontId="15" fillId="4" borderId="0" xfId="1" applyNumberFormat="1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center"/>
    </xf>
    <xf numFmtId="165" fontId="17" fillId="4" borderId="0" xfId="1" applyFont="1" applyFill="1" applyBorder="1" applyAlignment="1">
      <alignment horizontal="center"/>
    </xf>
    <xf numFmtId="165" fontId="18" fillId="4" borderId="0" xfId="1" applyFont="1" applyFill="1" applyBorder="1" applyAlignment="1">
      <alignment horizontal="right" vertical="top"/>
    </xf>
    <xf numFmtId="168" fontId="9" fillId="4" borderId="0" xfId="1" applyNumberFormat="1" applyFont="1" applyFill="1" applyBorder="1" applyAlignment="1">
      <alignment horizontal="right" vertical="top"/>
    </xf>
    <xf numFmtId="168" fontId="15" fillId="4" borderId="0" xfId="1" applyNumberFormat="1" applyFont="1" applyFill="1" applyBorder="1" applyAlignment="1">
      <alignment horizontal="right" vertical="top"/>
    </xf>
    <xf numFmtId="165" fontId="17" fillId="0" borderId="0" xfId="1" applyFont="1" applyBorder="1"/>
    <xf numFmtId="165" fontId="17" fillId="4" borderId="0" xfId="1" applyFont="1" applyFill="1" applyBorder="1" applyAlignment="1"/>
    <xf numFmtId="168" fontId="15" fillId="4" borderId="15" xfId="1" applyNumberFormat="1" applyFont="1" applyFill="1" applyBorder="1" applyAlignment="1">
      <alignment horizontal="right" vertical="top"/>
    </xf>
    <xf numFmtId="168" fontId="18" fillId="4" borderId="16" xfId="1" applyNumberFormat="1" applyFont="1" applyFill="1" applyBorder="1" applyAlignment="1">
      <alignment horizontal="right" vertical="top"/>
    </xf>
    <xf numFmtId="168" fontId="15" fillId="4" borderId="16" xfId="1" applyNumberFormat="1" applyFont="1" applyFill="1" applyBorder="1" applyAlignment="1">
      <alignment horizontal="right" vertical="top"/>
    </xf>
    <xf numFmtId="165" fontId="16" fillId="0" borderId="0" xfId="1" applyFont="1" applyBorder="1" applyAlignment="1">
      <alignment horizontal="left"/>
    </xf>
    <xf numFmtId="165" fontId="16" fillId="4" borderId="0" xfId="1" applyFont="1" applyFill="1" applyBorder="1" applyAlignment="1">
      <alignment horizontal="left"/>
    </xf>
    <xf numFmtId="165" fontId="19" fillId="0" borderId="0" xfId="1" applyFont="1" applyBorder="1"/>
    <xf numFmtId="165" fontId="19" fillId="4" borderId="0" xfId="1" applyFont="1" applyFill="1" applyBorder="1" applyAlignment="1"/>
    <xf numFmtId="165" fontId="16" fillId="0" borderId="0" xfId="1" applyFont="1" applyBorder="1" applyAlignment="1">
      <alignment horizontal="center"/>
    </xf>
    <xf numFmtId="165" fontId="20" fillId="4" borderId="0" xfId="1" applyFont="1" applyFill="1" applyBorder="1" applyAlignment="1">
      <alignment horizontal="center"/>
    </xf>
    <xf numFmtId="165" fontId="16" fillId="4" borderId="0" xfId="1" applyFont="1" applyFill="1" applyBorder="1" applyAlignment="1">
      <alignment horizontal="center"/>
    </xf>
    <xf numFmtId="168" fontId="14" fillId="0" borderId="0" xfId="1" applyNumberFormat="1" applyFont="1" applyBorder="1"/>
    <xf numFmtId="168" fontId="19" fillId="0" borderId="0" xfId="1" applyNumberFormat="1" applyFont="1" applyBorder="1"/>
    <xf numFmtId="168" fontId="19" fillId="4" borderId="0" xfId="1" applyNumberFormat="1" applyFont="1" applyFill="1" applyBorder="1" applyAlignment="1"/>
    <xf numFmtId="168" fontId="14" fillId="4" borderId="0" xfId="1" applyNumberFormat="1" applyFont="1" applyFill="1" applyBorder="1" applyAlignment="1"/>
    <xf numFmtId="168" fontId="12" fillId="4" borderId="0" xfId="1" applyNumberFormat="1" applyFont="1" applyFill="1" applyBorder="1" applyAlignment="1">
      <alignment horizontal="right" vertical="top"/>
    </xf>
    <xf numFmtId="168" fontId="16" fillId="0" borderId="0" xfId="1" applyNumberFormat="1" applyFont="1" applyBorder="1"/>
    <xf numFmtId="165" fontId="20" fillId="4" borderId="0" xfId="1" applyFont="1" applyFill="1" applyBorder="1" applyAlignment="1">
      <alignment horizontal="center" vertical="top"/>
    </xf>
    <xf numFmtId="165" fontId="20" fillId="4" borderId="0" xfId="1" applyFont="1" applyFill="1" applyBorder="1" applyAlignment="1"/>
    <xf numFmtId="165" fontId="20" fillId="4" borderId="0" xfId="1" applyFont="1" applyFill="1" applyBorder="1" applyAlignment="1">
      <alignment horizontal="left" vertical="top"/>
    </xf>
    <xf numFmtId="165" fontId="0" fillId="0" borderId="0" xfId="1" applyFont="1"/>
    <xf numFmtId="165" fontId="7" fillId="0" borderId="10" xfId="1" applyFont="1" applyBorder="1"/>
    <xf numFmtId="165" fontId="2" fillId="0" borderId="10" xfId="1" applyFont="1" applyBorder="1" applyAlignment="1">
      <alignment horizontal="center"/>
    </xf>
    <xf numFmtId="165" fontId="0" fillId="0" borderId="0" xfId="1" applyFont="1" applyBorder="1"/>
    <xf numFmtId="165" fontId="0" fillId="0" borderId="0" xfId="1" applyFont="1" applyFill="1" applyBorder="1"/>
    <xf numFmtId="165" fontId="0" fillId="0" borderId="7" xfId="1" applyFont="1" applyBorder="1"/>
    <xf numFmtId="0" fontId="22" fillId="0" borderId="0" xfId="0" applyFont="1" applyBorder="1"/>
    <xf numFmtId="0" fontId="21" fillId="0" borderId="0" xfId="0" applyFont="1" applyFill="1" applyBorder="1"/>
    <xf numFmtId="0" fontId="22" fillId="0" borderId="0" xfId="0" applyFont="1" applyFill="1" applyBorder="1"/>
    <xf numFmtId="169" fontId="22" fillId="0" borderId="0" xfId="2" applyNumberFormat="1" applyFont="1" applyFill="1" applyBorder="1"/>
    <xf numFmtId="168" fontId="21" fillId="0" borderId="0" xfId="0" applyNumberFormat="1" applyFont="1" applyFill="1" applyBorder="1"/>
    <xf numFmtId="44" fontId="21" fillId="0" borderId="0" xfId="3" applyNumberFormat="1" applyFont="1" applyFill="1" applyBorder="1" applyAlignment="1">
      <alignment horizontal="right"/>
    </xf>
    <xf numFmtId="169" fontId="22" fillId="0" borderId="0" xfId="2" applyNumberFormat="1" applyFont="1" applyBorder="1"/>
    <xf numFmtId="168" fontId="22" fillId="0" borderId="0" xfId="0" applyNumberFormat="1" applyFont="1" applyFill="1" applyBorder="1"/>
    <xf numFmtId="168" fontId="22" fillId="0" borderId="0" xfId="0" applyNumberFormat="1" applyFont="1" applyBorder="1"/>
    <xf numFmtId="0" fontId="21" fillId="0" borderId="0" xfId="0" applyFont="1" applyBorder="1" applyAlignment="1">
      <alignment horizontal="center"/>
    </xf>
    <xf numFmtId="0" fontId="23" fillId="0" borderId="0" xfId="0" applyFont="1"/>
    <xf numFmtId="14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169" fontId="22" fillId="0" borderId="0" xfId="2" applyNumberFormat="1" applyFont="1" applyFill="1" applyBorder="1" applyAlignment="1">
      <alignment horizontal="center"/>
    </xf>
    <xf numFmtId="170" fontId="22" fillId="0" borderId="0" xfId="2" applyNumberFormat="1" applyFont="1" applyFill="1" applyBorder="1"/>
    <xf numFmtId="0" fontId="24" fillId="0" borderId="0" xfId="0" applyFont="1" applyBorder="1"/>
    <xf numFmtId="43" fontId="24" fillId="0" borderId="0" xfId="0" applyNumberFormat="1" applyFont="1" applyBorder="1"/>
    <xf numFmtId="43" fontId="22" fillId="0" borderId="0" xfId="0" applyNumberFormat="1" applyFont="1" applyBorder="1"/>
    <xf numFmtId="170" fontId="25" fillId="0" borderId="0" xfId="2" applyNumberFormat="1" applyFont="1" applyFill="1" applyBorder="1"/>
    <xf numFmtId="0" fontId="21" fillId="0" borderId="0" xfId="0" applyFont="1" applyFill="1" applyBorder="1" applyAlignment="1">
      <alignment horizontal="center"/>
    </xf>
    <xf numFmtId="44" fontId="21" fillId="0" borderId="16" xfId="3" applyNumberFormat="1" applyFont="1" applyFill="1" applyBorder="1" applyAlignment="1">
      <alignment horizontal="right"/>
    </xf>
    <xf numFmtId="0" fontId="21" fillId="9" borderId="0" xfId="0" applyFont="1" applyFill="1" applyBorder="1" applyAlignment="1">
      <alignment horizontal="center"/>
    </xf>
    <xf numFmtId="0" fontId="21" fillId="9" borderId="0" xfId="0" applyFont="1" applyFill="1" applyBorder="1"/>
    <xf numFmtId="0" fontId="22" fillId="9" borderId="0" xfId="0" applyFont="1" applyFill="1" applyBorder="1"/>
    <xf numFmtId="168" fontId="21" fillId="9" borderId="0" xfId="0" applyNumberFormat="1" applyFont="1" applyFill="1" applyBorder="1"/>
    <xf numFmtId="44" fontId="21" fillId="9" borderId="0" xfId="3" applyNumberFormat="1" applyFont="1" applyFill="1" applyBorder="1" applyAlignment="1">
      <alignment horizontal="right"/>
    </xf>
    <xf numFmtId="0" fontId="24" fillId="0" borderId="0" xfId="0" applyFont="1"/>
    <xf numFmtId="0" fontId="24" fillId="0" borderId="0" xfId="0" applyFont="1" applyFill="1"/>
    <xf numFmtId="44" fontId="24" fillId="0" borderId="0" xfId="0" applyNumberFormat="1" applyFont="1"/>
    <xf numFmtId="0" fontId="21" fillId="0" borderId="0" xfId="0" applyFont="1" applyBorder="1"/>
    <xf numFmtId="169" fontId="21" fillId="0" borderId="0" xfId="2" applyNumberFormat="1" applyFont="1" applyBorder="1"/>
    <xf numFmtId="14" fontId="22" fillId="0" borderId="0" xfId="0" applyNumberFormat="1" applyFont="1" applyBorder="1"/>
    <xf numFmtId="165" fontId="22" fillId="0" borderId="0" xfId="2" applyFont="1" applyFill="1" applyBorder="1"/>
    <xf numFmtId="165" fontId="22" fillId="0" borderId="0" xfId="0" applyNumberFormat="1" applyFont="1" applyBorder="1"/>
    <xf numFmtId="0" fontId="22" fillId="0" borderId="0" xfId="0" applyFont="1" applyBorder="1" applyAlignment="1">
      <alignment horizontal="center"/>
    </xf>
    <xf numFmtId="169" fontId="22" fillId="0" borderId="0" xfId="2" applyNumberFormat="1" applyFont="1" applyBorder="1" applyAlignment="1">
      <alignment horizontal="center"/>
    </xf>
    <xf numFmtId="43" fontId="26" fillId="0" borderId="0" xfId="0" applyNumberFormat="1" applyFont="1" applyFill="1" applyBorder="1"/>
    <xf numFmtId="4" fontId="22" fillId="0" borderId="0" xfId="0" applyNumberFormat="1" applyFont="1" applyBorder="1"/>
    <xf numFmtId="4" fontId="22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/>
    <xf numFmtId="168" fontId="24" fillId="0" borderId="0" xfId="0" applyNumberFormat="1" applyFont="1" applyBorder="1"/>
    <xf numFmtId="14" fontId="24" fillId="0" borderId="0" xfId="0" applyNumberFormat="1" applyFont="1" applyFill="1" applyBorder="1"/>
    <xf numFmtId="165" fontId="24" fillId="0" borderId="0" xfId="2" applyFont="1" applyBorder="1"/>
    <xf numFmtId="14" fontId="23" fillId="0" borderId="0" xfId="0" applyNumberFormat="1" applyFont="1"/>
    <xf numFmtId="169" fontId="22" fillId="0" borderId="0" xfId="2" applyNumberFormat="1" applyFont="1" applyBorder="1" applyAlignment="1">
      <alignment horizontal="left"/>
    </xf>
    <xf numFmtId="165" fontId="22" fillId="0" borderId="0" xfId="2" applyFont="1" applyFill="1" applyBorder="1" applyAlignment="1">
      <alignment horizontal="center"/>
    </xf>
    <xf numFmtId="168" fontId="25" fillId="0" borderId="0" xfId="0" applyNumberFormat="1" applyFont="1" applyFill="1" applyBorder="1"/>
    <xf numFmtId="168" fontId="21" fillId="0" borderId="16" xfId="0" applyNumberFormat="1" applyFont="1" applyFill="1" applyBorder="1"/>
    <xf numFmtId="165" fontId="23" fillId="0" borderId="0" xfId="2" applyFont="1"/>
    <xf numFmtId="171" fontId="22" fillId="0" borderId="0" xfId="2" applyNumberFormat="1" applyFont="1" applyBorder="1"/>
    <xf numFmtId="165" fontId="22" fillId="0" borderId="0" xfId="2" applyFont="1" applyBorder="1"/>
    <xf numFmtId="170" fontId="22" fillId="0" borderId="0" xfId="0" applyNumberFormat="1" applyFont="1" applyBorder="1"/>
    <xf numFmtId="0" fontId="21" fillId="0" borderId="0" xfId="0" applyFont="1" applyFill="1" applyBorder="1" applyAlignment="1">
      <alignment horizontal="left"/>
    </xf>
    <xf numFmtId="169" fontId="21" fillId="0" borderId="0" xfId="2" applyNumberFormat="1" applyFont="1" applyFill="1" applyBorder="1"/>
    <xf numFmtId="44" fontId="22" fillId="0" borderId="0" xfId="0" applyNumberFormat="1" applyFont="1" applyFill="1" applyBorder="1"/>
    <xf numFmtId="14" fontId="22" fillId="0" borderId="0" xfId="0" applyNumberFormat="1" applyFont="1" applyFill="1" applyBorder="1"/>
    <xf numFmtId="14" fontId="22" fillId="0" borderId="0" xfId="0" applyNumberFormat="1" applyFont="1" applyFill="1" applyBorder="1" applyAlignment="1">
      <alignment horizontal="right"/>
    </xf>
    <xf numFmtId="0" fontId="0" fillId="0" borderId="0" xfId="0" applyFill="1"/>
    <xf numFmtId="165" fontId="26" fillId="0" borderId="0" xfId="2" applyFont="1" applyFill="1" applyBorder="1"/>
    <xf numFmtId="0" fontId="23" fillId="0" borderId="0" xfId="0" applyFont="1" applyFill="1"/>
    <xf numFmtId="168" fontId="26" fillId="0" borderId="0" xfId="0" applyNumberFormat="1" applyFont="1" applyFill="1" applyBorder="1"/>
    <xf numFmtId="0" fontId="4" fillId="10" borderId="1" xfId="0" applyFont="1" applyFill="1" applyBorder="1"/>
    <xf numFmtId="0" fontId="4" fillId="10" borderId="2" xfId="0" applyFont="1" applyFill="1" applyBorder="1"/>
    <xf numFmtId="165" fontId="4" fillId="10" borderId="2" xfId="1" applyFont="1" applyFill="1" applyBorder="1"/>
    <xf numFmtId="165" fontId="4" fillId="10" borderId="3" xfId="1" applyFont="1" applyFill="1" applyBorder="1"/>
    <xf numFmtId="0" fontId="4" fillId="10" borderId="4" xfId="0" applyFont="1" applyFill="1" applyBorder="1"/>
    <xf numFmtId="0" fontId="3" fillId="10" borderId="0" xfId="0" applyFont="1" applyFill="1" applyBorder="1"/>
    <xf numFmtId="165" fontId="4" fillId="10" borderId="0" xfId="1" applyFont="1" applyFill="1" applyBorder="1"/>
    <xf numFmtId="165" fontId="4" fillId="10" borderId="5" xfId="1" applyFont="1" applyFill="1" applyBorder="1"/>
    <xf numFmtId="0" fontId="4" fillId="10" borderId="0" xfId="0" applyFont="1" applyFill="1" applyBorder="1"/>
    <xf numFmtId="165" fontId="3" fillId="10" borderId="0" xfId="1" applyFont="1" applyFill="1" applyBorder="1" applyAlignment="1">
      <alignment horizontal="center"/>
    </xf>
    <xf numFmtId="165" fontId="3" fillId="10" borderId="5" xfId="1" applyFont="1" applyFill="1" applyBorder="1" applyAlignment="1">
      <alignment horizontal="center"/>
    </xf>
    <xf numFmtId="49" fontId="27" fillId="10" borderId="4" xfId="0" applyNumberFormat="1" applyFont="1" applyFill="1" applyBorder="1" applyAlignment="1">
      <alignment horizontal="center" vertical="top"/>
    </xf>
    <xf numFmtId="49" fontId="27" fillId="10" borderId="0" xfId="0" applyNumberFormat="1" applyFont="1" applyFill="1" applyBorder="1" applyAlignment="1">
      <alignment horizontal="center" vertical="top"/>
    </xf>
    <xf numFmtId="165" fontId="6" fillId="10" borderId="0" xfId="1" applyFont="1" applyFill="1" applyBorder="1" applyAlignment="1">
      <alignment horizontal="center" vertical="top"/>
    </xf>
    <xf numFmtId="49" fontId="5" fillId="10" borderId="4" xfId="0" applyNumberFormat="1" applyFont="1" applyFill="1" applyBorder="1" applyAlignment="1">
      <alignment horizontal="left" vertical="top"/>
    </xf>
    <xf numFmtId="49" fontId="5" fillId="10" borderId="0" xfId="0" applyNumberFormat="1" applyFont="1" applyFill="1" applyBorder="1" applyAlignment="1">
      <alignment horizontal="left" vertical="top"/>
    </xf>
    <xf numFmtId="165" fontId="28" fillId="10" borderId="0" xfId="1" applyFont="1" applyFill="1" applyBorder="1" applyAlignment="1">
      <alignment horizontal="center" vertical="top"/>
    </xf>
    <xf numFmtId="165" fontId="3" fillId="10" borderId="17" xfId="1" applyFont="1" applyFill="1" applyBorder="1" applyAlignment="1">
      <alignment horizontal="center"/>
    </xf>
    <xf numFmtId="165" fontId="29" fillId="10" borderId="5" xfId="1" applyFont="1" applyFill="1" applyBorder="1" applyAlignment="1">
      <alignment horizontal="center"/>
    </xf>
    <xf numFmtId="165" fontId="5" fillId="10" borderId="0" xfId="1" applyFont="1" applyFill="1" applyBorder="1" applyAlignment="1">
      <alignment horizontal="right" vertical="top"/>
    </xf>
    <xf numFmtId="0" fontId="6" fillId="10" borderId="4" xfId="0" applyNumberFormat="1" applyFont="1" applyFill="1" applyBorder="1" applyAlignment="1">
      <alignment horizontal="center" vertical="top"/>
    </xf>
    <xf numFmtId="165" fontId="6" fillId="10" borderId="0" xfId="1" applyFont="1" applyFill="1" applyBorder="1" applyAlignment="1">
      <alignment horizontal="right" vertical="top"/>
    </xf>
    <xf numFmtId="165" fontId="3" fillId="10" borderId="5" xfId="1" applyFont="1" applyFill="1" applyBorder="1"/>
    <xf numFmtId="49" fontId="6" fillId="10" borderId="4" xfId="0" applyNumberFormat="1" applyFont="1" applyFill="1" applyBorder="1" applyAlignment="1">
      <alignment horizontal="center" vertical="top"/>
    </xf>
    <xf numFmtId="165" fontId="30" fillId="10" borderId="0" xfId="1" applyFont="1" applyFill="1" applyBorder="1" applyAlignment="1">
      <alignment horizontal="right" vertical="top"/>
    </xf>
    <xf numFmtId="49" fontId="6" fillId="10" borderId="6" xfId="0" applyNumberFormat="1" applyFont="1" applyFill="1" applyBorder="1" applyAlignment="1">
      <alignment horizontal="center" vertical="top"/>
    </xf>
    <xf numFmtId="49" fontId="5" fillId="10" borderId="7" xfId="0" applyNumberFormat="1" applyFont="1" applyFill="1" applyBorder="1" applyAlignment="1">
      <alignment horizontal="left" vertical="top"/>
    </xf>
    <xf numFmtId="165" fontId="5" fillId="10" borderId="7" xfId="1" applyFont="1" applyFill="1" applyBorder="1" applyAlignment="1">
      <alignment horizontal="right" vertical="top"/>
    </xf>
    <xf numFmtId="165" fontId="4" fillId="10" borderId="7" xfId="1" applyFont="1" applyFill="1" applyBorder="1"/>
    <xf numFmtId="165" fontId="4" fillId="10" borderId="8" xfId="1" applyFont="1" applyFill="1" applyBorder="1"/>
    <xf numFmtId="168" fontId="7" fillId="0" borderId="10" xfId="1" applyNumberFormat="1" applyFont="1" applyBorder="1"/>
    <xf numFmtId="0" fontId="21" fillId="0" borderId="0" xfId="0" applyFont="1" applyBorder="1" applyAlignment="1">
      <alignment horizontal="center"/>
    </xf>
  </cellXfs>
  <cellStyles count="4">
    <cellStyle name="Millares" xfId="1" builtinId="3"/>
    <cellStyle name="Millares 2" xfId="2"/>
    <cellStyle name="Moneda 2" xfId="3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workbookViewId="0">
      <selection activeCell="B20" sqref="B20"/>
    </sheetView>
  </sheetViews>
  <sheetFormatPr baseColWidth="10" defaultRowHeight="15" x14ac:dyDescent="0.25"/>
  <cols>
    <col min="2" max="2" width="32.42578125" customWidth="1"/>
    <col min="3" max="3" width="31.140625" bestFit="1" customWidth="1"/>
    <col min="4" max="4" width="10.85546875" customWidth="1"/>
    <col min="5" max="5" width="22.5703125" style="165" customWidth="1"/>
    <col min="6" max="6" width="14.85546875" bestFit="1" customWidth="1"/>
  </cols>
  <sheetData>
    <row r="2" spans="2:6" ht="15.75" thickBot="1" x14ac:dyDescent="0.3"/>
    <row r="3" spans="2:6" ht="20.25" thickBot="1" x14ac:dyDescent="0.35">
      <c r="B3" s="78" t="s">
        <v>98</v>
      </c>
      <c r="C3" s="79"/>
      <c r="D3" s="79"/>
      <c r="E3" s="166"/>
      <c r="F3" s="80"/>
    </row>
    <row r="4" spans="2:6" ht="15.75" thickBot="1" x14ac:dyDescent="0.3">
      <c r="B4" s="81" t="s">
        <v>99</v>
      </c>
      <c r="C4" s="82" t="s">
        <v>100</v>
      </c>
      <c r="D4" s="81" t="s">
        <v>101</v>
      </c>
      <c r="E4" s="167" t="s">
        <v>102</v>
      </c>
      <c r="F4" s="81" t="s">
        <v>103</v>
      </c>
    </row>
    <row r="5" spans="2:6" x14ac:dyDescent="0.25">
      <c r="B5" s="83" t="s">
        <v>769</v>
      </c>
      <c r="C5" s="84" t="s">
        <v>104</v>
      </c>
      <c r="D5" s="83" t="s">
        <v>105</v>
      </c>
      <c r="E5" s="168">
        <v>274439780.13</v>
      </c>
      <c r="F5" s="83" t="s">
        <v>106</v>
      </c>
    </row>
    <row r="6" spans="2:6" x14ac:dyDescent="0.25">
      <c r="B6" s="83">
        <v>653893769</v>
      </c>
      <c r="C6" s="84" t="s">
        <v>107</v>
      </c>
      <c r="D6" s="83" t="s">
        <v>105</v>
      </c>
      <c r="E6" s="168">
        <v>2186408.14</v>
      </c>
      <c r="F6" s="83" t="s">
        <v>108</v>
      </c>
    </row>
    <row r="7" spans="2:6" x14ac:dyDescent="0.25">
      <c r="B7" s="83">
        <v>653893741</v>
      </c>
      <c r="C7" s="84" t="s">
        <v>12</v>
      </c>
      <c r="D7" s="83" t="s">
        <v>105</v>
      </c>
      <c r="E7" s="168">
        <v>245049.76</v>
      </c>
      <c r="F7" s="83" t="s">
        <v>108</v>
      </c>
    </row>
    <row r="8" spans="2:6" x14ac:dyDescent="0.25">
      <c r="B8" s="83">
        <v>653893732</v>
      </c>
      <c r="C8" s="84" t="s">
        <v>109</v>
      </c>
      <c r="D8" s="83" t="s">
        <v>105</v>
      </c>
      <c r="E8" s="168">
        <v>945915.39</v>
      </c>
      <c r="F8" s="83" t="s">
        <v>108</v>
      </c>
    </row>
    <row r="9" spans="2:6" x14ac:dyDescent="0.25">
      <c r="B9" s="83">
        <v>653893750</v>
      </c>
      <c r="C9" s="84" t="s">
        <v>110</v>
      </c>
      <c r="D9" s="83" t="s">
        <v>105</v>
      </c>
      <c r="E9" s="169">
        <v>57613.4</v>
      </c>
      <c r="F9" s="83" t="s">
        <v>108</v>
      </c>
    </row>
    <row r="10" spans="2:6" x14ac:dyDescent="0.25">
      <c r="B10" s="83">
        <v>893169653</v>
      </c>
      <c r="C10" s="84" t="s">
        <v>111</v>
      </c>
      <c r="D10" s="83" t="s">
        <v>105</v>
      </c>
      <c r="E10" s="169">
        <v>239538.82</v>
      </c>
      <c r="F10" s="83" t="s">
        <v>108</v>
      </c>
    </row>
    <row r="11" spans="2:6" ht="15.75" thickBot="1" x14ac:dyDescent="0.3">
      <c r="B11" s="85">
        <v>288687007</v>
      </c>
      <c r="C11" s="86" t="s">
        <v>20</v>
      </c>
      <c r="D11" s="85" t="s">
        <v>105</v>
      </c>
      <c r="E11" s="170">
        <v>1274811.18</v>
      </c>
      <c r="F11" s="85" t="s">
        <v>108</v>
      </c>
    </row>
    <row r="12" spans="2:6" ht="20.25" thickBot="1" x14ac:dyDescent="0.35">
      <c r="B12" s="78" t="s">
        <v>768</v>
      </c>
      <c r="C12" s="87"/>
      <c r="D12" s="87"/>
      <c r="E12" s="263">
        <f>E5+E6+E7+E8+E9+E10+E11</f>
        <v>279389116.81999993</v>
      </c>
      <c r="F12" s="88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selection activeCell="F17" sqref="F17"/>
    </sheetView>
  </sheetViews>
  <sheetFormatPr baseColWidth="10" defaultRowHeight="15" x14ac:dyDescent="0.25"/>
  <cols>
    <col min="5" max="5" width="13.85546875" customWidth="1"/>
  </cols>
  <sheetData>
    <row r="1" spans="1:7" x14ac:dyDescent="0.25">
      <c r="A1" s="210"/>
      <c r="B1" s="186"/>
      <c r="C1" s="186"/>
      <c r="D1" s="186"/>
      <c r="E1" s="186"/>
      <c r="F1" s="186"/>
      <c r="G1" s="181"/>
    </row>
    <row r="2" spans="1:7" x14ac:dyDescent="0.25">
      <c r="A2" s="264" t="s">
        <v>559</v>
      </c>
      <c r="B2" s="264"/>
      <c r="C2" s="264"/>
      <c r="D2" s="264"/>
      <c r="E2" s="264"/>
      <c r="F2" s="264"/>
      <c r="G2" s="181"/>
    </row>
    <row r="3" spans="1:7" x14ac:dyDescent="0.25">
      <c r="A3" s="264" t="s">
        <v>619</v>
      </c>
      <c r="B3" s="264"/>
      <c r="C3" s="264"/>
      <c r="D3" s="264"/>
      <c r="E3" s="264"/>
      <c r="F3" s="264"/>
      <c r="G3" s="181"/>
    </row>
    <row r="4" spans="1:7" x14ac:dyDescent="0.25">
      <c r="A4" s="264" t="s">
        <v>613</v>
      </c>
      <c r="B4" s="264"/>
      <c r="C4" s="264"/>
      <c r="D4" s="264"/>
      <c r="E4" s="264"/>
      <c r="F4" s="264"/>
      <c r="G4" s="181"/>
    </row>
    <row r="5" spans="1:7" x14ac:dyDescent="0.25">
      <c r="A5" s="264" t="s">
        <v>620</v>
      </c>
      <c r="B5" s="264"/>
      <c r="C5" s="264"/>
      <c r="D5" s="264"/>
      <c r="E5" s="264"/>
      <c r="F5" s="264"/>
      <c r="G5" s="181"/>
    </row>
    <row r="6" spans="1:7" x14ac:dyDescent="0.25">
      <c r="A6" s="264" t="s">
        <v>171</v>
      </c>
      <c r="B6" s="264"/>
      <c r="C6" s="264"/>
      <c r="D6" s="264"/>
      <c r="E6" s="264"/>
      <c r="F6" s="264"/>
      <c r="G6" s="181"/>
    </row>
    <row r="7" spans="1:7" x14ac:dyDescent="0.25">
      <c r="A7" s="186"/>
      <c r="B7" s="186"/>
      <c r="C7" s="186"/>
      <c r="D7" s="186"/>
      <c r="E7" s="186"/>
      <c r="F7" s="186"/>
      <c r="G7" s="181"/>
    </row>
    <row r="8" spans="1:7" x14ac:dyDescent="0.25">
      <c r="A8" s="210"/>
      <c r="B8" s="186"/>
      <c r="C8" s="186"/>
      <c r="D8" s="186"/>
      <c r="E8" s="186"/>
      <c r="F8" s="186"/>
      <c r="G8" s="181"/>
    </row>
    <row r="9" spans="1:7" x14ac:dyDescent="0.25">
      <c r="A9" s="210"/>
      <c r="B9" s="172" t="s">
        <v>563</v>
      </c>
      <c r="C9" s="211"/>
      <c r="D9" s="211"/>
      <c r="E9" s="211"/>
      <c r="F9" s="175">
        <v>1102370.27</v>
      </c>
      <c r="G9" s="181"/>
    </row>
    <row r="10" spans="1:7" x14ac:dyDescent="0.25">
      <c r="A10" s="210"/>
      <c r="B10" s="186"/>
      <c r="C10" s="186"/>
      <c r="D10" s="186"/>
      <c r="E10" s="186"/>
      <c r="F10" s="212"/>
      <c r="G10" s="181"/>
    </row>
    <row r="11" spans="1:7" x14ac:dyDescent="0.25">
      <c r="A11" s="180" t="s">
        <v>621</v>
      </c>
      <c r="B11" s="211" t="s">
        <v>615</v>
      </c>
      <c r="C11" s="211"/>
      <c r="D11" s="211"/>
      <c r="E11" s="186"/>
      <c r="F11" s="212"/>
      <c r="G11" s="181"/>
    </row>
    <row r="12" spans="1:7" x14ac:dyDescent="0.25">
      <c r="A12" s="180"/>
      <c r="B12" s="211"/>
      <c r="C12" s="211"/>
      <c r="D12" s="211"/>
      <c r="E12" s="186"/>
      <c r="F12" s="212"/>
      <c r="G12" s="181"/>
    </row>
    <row r="13" spans="1:7" x14ac:dyDescent="0.25">
      <c r="A13" s="180"/>
      <c r="B13" s="213">
        <v>42649</v>
      </c>
      <c r="C13" s="211" t="s">
        <v>622</v>
      </c>
      <c r="D13" s="211" t="s">
        <v>623</v>
      </c>
      <c r="E13" s="214">
        <v>15000</v>
      </c>
      <c r="F13" s="214"/>
      <c r="G13" s="181"/>
    </row>
    <row r="14" spans="1:7" x14ac:dyDescent="0.25">
      <c r="A14" s="180"/>
      <c r="B14" s="215">
        <v>42654</v>
      </c>
      <c r="C14" s="181" t="s">
        <v>624</v>
      </c>
      <c r="D14" s="181" t="s">
        <v>625</v>
      </c>
      <c r="E14" s="214">
        <v>0</v>
      </c>
      <c r="F14" s="212"/>
      <c r="G14" s="181"/>
    </row>
    <row r="15" spans="1:7" x14ac:dyDescent="0.25">
      <c r="A15" s="180"/>
      <c r="B15" s="202">
        <v>42670</v>
      </c>
      <c r="C15" s="186" t="s">
        <v>626</v>
      </c>
      <c r="D15" s="216" t="s">
        <v>627</v>
      </c>
      <c r="E15" s="217">
        <v>3566.68</v>
      </c>
      <c r="F15" s="212">
        <f>E13+E14+E15</f>
        <v>18566.68</v>
      </c>
      <c r="G15" s="181"/>
    </row>
    <row r="16" spans="1:7" x14ac:dyDescent="0.25">
      <c r="A16" s="210"/>
      <c r="B16" s="186"/>
      <c r="C16" s="211"/>
      <c r="D16" s="186"/>
      <c r="E16" s="218"/>
      <c r="F16" s="212"/>
      <c r="G16" s="181"/>
    </row>
    <row r="17" spans="1:7" ht="15.75" thickBot="1" x14ac:dyDescent="0.3">
      <c r="A17" s="190" t="s">
        <v>628</v>
      </c>
      <c r="B17" s="172" t="s">
        <v>611</v>
      </c>
      <c r="C17" s="211"/>
      <c r="D17" s="211"/>
      <c r="E17" s="211"/>
      <c r="F17" s="219">
        <f>F9-F15</f>
        <v>1083803.5900000001</v>
      </c>
      <c r="G17" s="181"/>
    </row>
    <row r="18" spans="1:7" ht="15.75" thickTop="1" x14ac:dyDescent="0.25">
      <c r="A18" s="181"/>
      <c r="B18" s="181"/>
      <c r="C18" s="181"/>
      <c r="D18" s="181"/>
      <c r="E18" s="181"/>
      <c r="F18" s="175"/>
      <c r="G18" s="181"/>
    </row>
    <row r="19" spans="1:7" x14ac:dyDescent="0.25">
      <c r="A19" s="181"/>
      <c r="B19" s="181"/>
      <c r="C19" s="181"/>
      <c r="D19" s="181"/>
      <c r="E19" s="181"/>
      <c r="F19" s="220"/>
      <c r="G19" s="181"/>
    </row>
    <row r="20" spans="1:7" x14ac:dyDescent="0.25">
      <c r="A20" s="181"/>
      <c r="B20" s="181"/>
      <c r="C20" s="181"/>
      <c r="D20" s="181"/>
      <c r="E20" s="181"/>
      <c r="F20" s="220"/>
      <c r="G20" s="181"/>
    </row>
    <row r="21" spans="1:7" x14ac:dyDescent="0.25">
      <c r="A21" s="181"/>
      <c r="B21" s="181"/>
      <c r="C21" s="181"/>
      <c r="D21" s="181"/>
      <c r="E21" s="181"/>
      <c r="F21" s="220"/>
      <c r="G21" s="181"/>
    </row>
    <row r="22" spans="1:7" x14ac:dyDescent="0.25">
      <c r="A22" s="181"/>
      <c r="B22" s="181"/>
      <c r="C22" s="181"/>
      <c r="D22" s="181"/>
      <c r="E22" s="181"/>
      <c r="F22" s="181"/>
      <c r="G22" s="181"/>
    </row>
    <row r="23" spans="1:7" x14ac:dyDescent="0.25">
      <c r="A23" s="181"/>
      <c r="B23" s="181"/>
      <c r="C23" s="181"/>
      <c r="D23" s="181"/>
      <c r="E23" s="181"/>
      <c r="F23" s="181"/>
      <c r="G23" s="181"/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4"/>
  <sheetViews>
    <sheetView workbookViewId="0">
      <selection activeCell="G20" sqref="G20"/>
    </sheetView>
  </sheetViews>
  <sheetFormatPr baseColWidth="10" defaultRowHeight="15" x14ac:dyDescent="0.25"/>
  <sheetData>
    <row r="1" spans="1:8" x14ac:dyDescent="0.25">
      <c r="A1" s="264" t="s">
        <v>559</v>
      </c>
      <c r="B1" s="264"/>
      <c r="C1" s="264"/>
      <c r="D1" s="264"/>
      <c r="E1" s="264"/>
      <c r="F1" s="264"/>
      <c r="G1" s="264"/>
      <c r="H1" s="197"/>
    </row>
    <row r="2" spans="1:8" x14ac:dyDescent="0.25">
      <c r="A2" s="264" t="s">
        <v>629</v>
      </c>
      <c r="B2" s="264"/>
      <c r="C2" s="264"/>
      <c r="D2" s="264"/>
      <c r="E2" s="264"/>
      <c r="F2" s="264"/>
      <c r="G2" s="264"/>
      <c r="H2" s="197"/>
    </row>
    <row r="3" spans="1:8" x14ac:dyDescent="0.25">
      <c r="A3" s="264" t="s">
        <v>561</v>
      </c>
      <c r="B3" s="264"/>
      <c r="C3" s="264"/>
      <c r="D3" s="264"/>
      <c r="E3" s="264"/>
      <c r="F3" s="264"/>
      <c r="G3" s="264"/>
      <c r="H3" s="197"/>
    </row>
    <row r="4" spans="1:8" x14ac:dyDescent="0.25">
      <c r="A4" s="264" t="s">
        <v>630</v>
      </c>
      <c r="B4" s="264"/>
      <c r="C4" s="264"/>
      <c r="D4" s="264"/>
      <c r="E4" s="264"/>
      <c r="F4" s="264"/>
      <c r="G4" s="264"/>
      <c r="H4" s="197"/>
    </row>
    <row r="5" spans="1:8" x14ac:dyDescent="0.25">
      <c r="A5" s="264" t="s">
        <v>631</v>
      </c>
      <c r="B5" s="264"/>
      <c r="C5" s="264"/>
      <c r="D5" s="264"/>
      <c r="E5" s="264"/>
      <c r="F5" s="264"/>
      <c r="G5" s="264"/>
      <c r="H5" s="197"/>
    </row>
    <row r="6" spans="1:8" x14ac:dyDescent="0.25">
      <c r="A6" s="171"/>
      <c r="B6" s="200"/>
      <c r="C6" s="200"/>
      <c r="D6" s="201"/>
      <c r="E6" s="171"/>
      <c r="F6" s="171"/>
      <c r="G6" s="171"/>
      <c r="H6" s="197"/>
    </row>
    <row r="7" spans="1:8" x14ac:dyDescent="0.25">
      <c r="A7" s="171"/>
      <c r="B7" s="172" t="s">
        <v>563</v>
      </c>
      <c r="C7" s="173"/>
      <c r="D7" s="174"/>
      <c r="E7" s="175"/>
      <c r="F7" s="175"/>
      <c r="G7" s="176">
        <v>73280.25</v>
      </c>
      <c r="H7" s="199"/>
    </row>
    <row r="8" spans="1:8" x14ac:dyDescent="0.25">
      <c r="A8" s="171"/>
      <c r="B8" s="171" t="s">
        <v>27</v>
      </c>
      <c r="C8" s="171"/>
      <c r="D8" s="177"/>
      <c r="E8" s="179"/>
      <c r="F8" s="179"/>
      <c r="G8" s="173"/>
      <c r="H8" s="197"/>
    </row>
    <row r="9" spans="1:8" x14ac:dyDescent="0.25">
      <c r="A9" s="180"/>
      <c r="B9" s="173"/>
      <c r="C9" s="171"/>
      <c r="D9" s="177"/>
      <c r="E9" s="179"/>
      <c r="F9" s="179"/>
      <c r="G9" s="171"/>
      <c r="H9" s="197"/>
    </row>
    <row r="10" spans="1:8" x14ac:dyDescent="0.25">
      <c r="A10" s="180"/>
      <c r="B10" s="173"/>
      <c r="C10" s="173"/>
      <c r="D10" s="174"/>
      <c r="E10" s="173"/>
      <c r="F10" s="179"/>
      <c r="G10" s="171"/>
      <c r="H10" s="197"/>
    </row>
    <row r="11" spans="1:8" x14ac:dyDescent="0.25">
      <c r="A11" s="180" t="s">
        <v>564</v>
      </c>
      <c r="B11" s="173" t="s">
        <v>615</v>
      </c>
      <c r="C11" s="173"/>
      <c r="D11" s="174"/>
      <c r="E11" s="173"/>
      <c r="F11" s="179"/>
      <c r="G11" s="171"/>
      <c r="H11" s="197"/>
    </row>
    <row r="12" spans="1:8" x14ac:dyDescent="0.25">
      <c r="A12" s="171"/>
      <c r="B12" s="171" t="s">
        <v>565</v>
      </c>
      <c r="C12" s="171"/>
      <c r="D12" s="177"/>
      <c r="E12" s="171"/>
      <c r="F12" s="179"/>
      <c r="G12" s="171"/>
      <c r="H12" s="197"/>
    </row>
    <row r="13" spans="1:8" x14ac:dyDescent="0.25">
      <c r="A13" s="171"/>
      <c r="B13" s="171"/>
      <c r="C13" s="171"/>
      <c r="D13" s="177"/>
      <c r="E13" s="171"/>
      <c r="F13" s="179"/>
      <c r="G13" s="171"/>
      <c r="H13" s="197"/>
    </row>
    <row r="14" spans="1:8" x14ac:dyDescent="0.25">
      <c r="A14" s="171"/>
      <c r="B14" s="202"/>
      <c r="C14" s="177"/>
      <c r="D14" s="177"/>
      <c r="E14" s="203"/>
      <c r="F14" s="179"/>
      <c r="G14" s="171"/>
      <c r="H14" s="197"/>
    </row>
    <row r="15" spans="1:8" x14ac:dyDescent="0.25">
      <c r="A15" s="171"/>
      <c r="B15" s="202">
        <v>42754</v>
      </c>
      <c r="C15" s="171" t="s">
        <v>388</v>
      </c>
      <c r="D15" s="177" t="s">
        <v>632</v>
      </c>
      <c r="E15" s="221">
        <v>498</v>
      </c>
      <c r="F15" s="179">
        <v>10910.85</v>
      </c>
      <c r="G15" s="179">
        <f>F15</f>
        <v>10910.85</v>
      </c>
      <c r="H15" s="197"/>
    </row>
    <row r="16" spans="1:8" x14ac:dyDescent="0.25">
      <c r="A16" s="171"/>
      <c r="B16" s="202"/>
      <c r="C16" s="202"/>
      <c r="D16" s="177"/>
      <c r="E16" s="222"/>
      <c r="F16" s="179"/>
      <c r="G16" s="171"/>
      <c r="H16" s="197"/>
    </row>
    <row r="17" spans="1:8" x14ac:dyDescent="0.25">
      <c r="A17" s="171"/>
      <c r="B17" s="202"/>
      <c r="C17" s="173"/>
      <c r="D17" s="174"/>
      <c r="E17" s="203"/>
      <c r="F17" s="179"/>
      <c r="G17" s="171"/>
      <c r="H17" s="197"/>
    </row>
    <row r="18" spans="1:8" x14ac:dyDescent="0.25">
      <c r="A18" s="171"/>
      <c r="B18" s="202"/>
      <c r="C18" s="173"/>
      <c r="D18" s="174"/>
      <c r="E18" s="203"/>
      <c r="F18" s="179"/>
      <c r="G18" s="179"/>
      <c r="H18" s="197"/>
    </row>
    <row r="19" spans="1:8" x14ac:dyDescent="0.25">
      <c r="A19" s="171"/>
      <c r="B19" s="202"/>
      <c r="C19" s="177"/>
      <c r="D19" s="173"/>
      <c r="E19" s="185"/>
      <c r="F19" s="223"/>
      <c r="G19" s="223"/>
      <c r="H19" s="197"/>
    </row>
    <row r="20" spans="1:8" ht="15.75" thickBot="1" x14ac:dyDescent="0.3">
      <c r="A20" s="190" t="s">
        <v>610</v>
      </c>
      <c r="B20" s="172" t="s">
        <v>611</v>
      </c>
      <c r="C20" s="173"/>
      <c r="D20" s="174"/>
      <c r="E20" s="175"/>
      <c r="F20" s="175"/>
      <c r="G20" s="191">
        <f>G7-G15</f>
        <v>62369.4</v>
      </c>
      <c r="H20" s="197"/>
    </row>
    <row r="21" spans="1:8" ht="15.75" thickTop="1" x14ac:dyDescent="0.25">
      <c r="A21" s="190"/>
      <c r="B21" s="224"/>
      <c r="C21" s="173"/>
      <c r="D21" s="174"/>
      <c r="E21" s="175"/>
      <c r="F21" s="175"/>
      <c r="G21" s="176"/>
      <c r="H21" s="197"/>
    </row>
    <row r="22" spans="1:8" x14ac:dyDescent="0.25">
      <c r="A22" s="171"/>
      <c r="B22" s="173"/>
      <c r="C22" s="172"/>
      <c r="D22" s="225"/>
      <c r="E22" s="172"/>
      <c r="F22" s="173"/>
      <c r="G22" s="226"/>
      <c r="H22" s="197"/>
    </row>
    <row r="23" spans="1:8" x14ac:dyDescent="0.25">
      <c r="A23" s="197"/>
      <c r="B23" s="197"/>
      <c r="C23" s="197"/>
      <c r="D23" s="197"/>
      <c r="E23" s="197"/>
      <c r="F23" s="197"/>
      <c r="G23" s="197"/>
      <c r="H23" s="197"/>
    </row>
    <row r="24" spans="1:8" x14ac:dyDescent="0.25">
      <c r="A24" s="197"/>
      <c r="B24" s="197"/>
      <c r="C24" s="197"/>
      <c r="D24" s="197"/>
      <c r="E24" s="197"/>
      <c r="F24" s="197"/>
      <c r="G24" s="197"/>
      <c r="H24" s="197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43"/>
  <sheetViews>
    <sheetView topLeftCell="A25" workbookViewId="0">
      <selection activeCell="G40" sqref="G40"/>
    </sheetView>
  </sheetViews>
  <sheetFormatPr baseColWidth="10" defaultRowHeight="15" x14ac:dyDescent="0.25"/>
  <sheetData>
    <row r="1" spans="1:8" x14ac:dyDescent="0.25">
      <c r="A1" s="264" t="s">
        <v>559</v>
      </c>
      <c r="B1" s="264"/>
      <c r="C1" s="264"/>
      <c r="D1" s="264"/>
      <c r="E1" s="264"/>
      <c r="F1" s="264"/>
      <c r="G1" s="264"/>
      <c r="H1" s="181"/>
    </row>
    <row r="2" spans="1:8" x14ac:dyDescent="0.25">
      <c r="A2" s="264" t="s">
        <v>633</v>
      </c>
      <c r="B2" s="264"/>
      <c r="C2" s="264"/>
      <c r="D2" s="264"/>
      <c r="E2" s="264"/>
      <c r="F2" s="264"/>
      <c r="G2" s="264"/>
      <c r="H2" s="181"/>
    </row>
    <row r="3" spans="1:8" x14ac:dyDescent="0.25">
      <c r="A3" s="264" t="s">
        <v>561</v>
      </c>
      <c r="B3" s="264"/>
      <c r="C3" s="264"/>
      <c r="D3" s="264"/>
      <c r="E3" s="264"/>
      <c r="F3" s="264"/>
      <c r="G3" s="264"/>
      <c r="H3" s="181"/>
    </row>
    <row r="4" spans="1:8" x14ac:dyDescent="0.25">
      <c r="A4" s="264" t="s">
        <v>634</v>
      </c>
      <c r="B4" s="264"/>
      <c r="C4" s="264"/>
      <c r="D4" s="264"/>
      <c r="E4" s="264"/>
      <c r="F4" s="264"/>
      <c r="G4" s="264"/>
      <c r="H4" s="181"/>
    </row>
    <row r="5" spans="1:8" x14ac:dyDescent="0.25">
      <c r="A5" s="264" t="s">
        <v>171</v>
      </c>
      <c r="B5" s="264"/>
      <c r="C5" s="264"/>
      <c r="D5" s="264"/>
      <c r="E5" s="264"/>
      <c r="F5" s="264"/>
      <c r="G5" s="264"/>
      <c r="H5" s="181"/>
    </row>
    <row r="6" spans="1:8" x14ac:dyDescent="0.25">
      <c r="A6" s="171"/>
      <c r="B6" s="172"/>
      <c r="C6" s="172"/>
      <c r="D6" s="225"/>
      <c r="E6" s="173"/>
      <c r="F6" s="171"/>
      <c r="G6" s="171"/>
      <c r="H6" s="181"/>
    </row>
    <row r="7" spans="1:8" x14ac:dyDescent="0.25">
      <c r="A7" s="171"/>
      <c r="B7" s="172" t="s">
        <v>563</v>
      </c>
      <c r="C7" s="173"/>
      <c r="D7" s="174"/>
      <c r="E7" s="175"/>
      <c r="F7" s="175"/>
      <c r="G7" s="176">
        <v>327089.96000000002</v>
      </c>
      <c r="H7" s="181"/>
    </row>
    <row r="8" spans="1:8" x14ac:dyDescent="0.25">
      <c r="A8" s="171"/>
      <c r="B8" s="173" t="s">
        <v>27</v>
      </c>
      <c r="C8" s="173"/>
      <c r="D8" s="174"/>
      <c r="E8" s="178"/>
      <c r="F8" s="179"/>
      <c r="G8" s="171"/>
      <c r="H8" s="181"/>
    </row>
    <row r="9" spans="1:8" x14ac:dyDescent="0.25">
      <c r="A9" s="180" t="s">
        <v>564</v>
      </c>
      <c r="B9" s="173" t="s">
        <v>615</v>
      </c>
      <c r="C9" s="173"/>
      <c r="D9" s="174"/>
      <c r="E9" s="173"/>
      <c r="F9" s="179"/>
      <c r="G9" s="171"/>
      <c r="H9" s="181"/>
    </row>
    <row r="10" spans="1:8" x14ac:dyDescent="0.25">
      <c r="A10" s="171"/>
      <c r="B10" s="173" t="s">
        <v>565</v>
      </c>
      <c r="C10" s="173"/>
      <c r="D10" s="174"/>
      <c r="E10" s="173"/>
      <c r="F10" s="179"/>
      <c r="G10" s="171"/>
      <c r="H10" s="181"/>
    </row>
    <row r="11" spans="1:8" x14ac:dyDescent="0.25">
      <c r="A11" s="171"/>
      <c r="B11" s="173"/>
      <c r="C11" s="173"/>
      <c r="D11" s="174"/>
      <c r="E11" s="173"/>
      <c r="F11" s="179"/>
      <c r="G11" s="171"/>
      <c r="H11" s="181"/>
    </row>
    <row r="12" spans="1:8" x14ac:dyDescent="0.25">
      <c r="A12" s="171"/>
      <c r="B12" s="173"/>
      <c r="C12" s="174"/>
      <c r="D12" s="174"/>
      <c r="E12" s="203"/>
      <c r="F12" s="179"/>
      <c r="G12" s="171"/>
      <c r="H12" s="181"/>
    </row>
    <row r="13" spans="1:8" x14ac:dyDescent="0.25">
      <c r="A13" s="171"/>
      <c r="B13" s="227">
        <v>41548</v>
      </c>
      <c r="C13" s="174" t="s">
        <v>635</v>
      </c>
      <c r="D13" s="174">
        <v>21</v>
      </c>
      <c r="E13" s="203">
        <v>344</v>
      </c>
      <c r="F13" s="179"/>
      <c r="G13" s="171"/>
      <c r="H13" s="181"/>
    </row>
    <row r="14" spans="1:8" x14ac:dyDescent="0.25">
      <c r="A14" s="171"/>
      <c r="B14" s="227">
        <v>41548</v>
      </c>
      <c r="C14" s="174" t="s">
        <v>636</v>
      </c>
      <c r="D14" s="174">
        <v>22</v>
      </c>
      <c r="E14" s="203">
        <v>344</v>
      </c>
      <c r="F14" s="179"/>
      <c r="G14" s="171"/>
      <c r="H14" s="181"/>
    </row>
    <row r="15" spans="1:8" x14ac:dyDescent="0.25">
      <c r="A15" s="171"/>
      <c r="B15" s="228">
        <v>41730</v>
      </c>
      <c r="C15" s="174" t="s">
        <v>637</v>
      </c>
      <c r="D15" s="174">
        <v>276</v>
      </c>
      <c r="E15" s="203">
        <v>2000</v>
      </c>
      <c r="F15" s="179"/>
      <c r="G15" s="171"/>
      <c r="H15" s="181"/>
    </row>
    <row r="16" spans="1:8" x14ac:dyDescent="0.25">
      <c r="A16" s="171"/>
      <c r="B16" s="227">
        <v>42128</v>
      </c>
      <c r="C16" s="174" t="s">
        <v>638</v>
      </c>
      <c r="D16" s="174">
        <v>798</v>
      </c>
      <c r="E16" s="203">
        <v>2000</v>
      </c>
      <c r="F16" s="179"/>
      <c r="G16" s="171"/>
      <c r="H16" s="181"/>
    </row>
    <row r="17" spans="1:8" x14ac:dyDescent="0.25">
      <c r="A17" s="171"/>
      <c r="B17" s="227">
        <v>42174</v>
      </c>
      <c r="C17" s="174" t="s">
        <v>639</v>
      </c>
      <c r="D17" s="174">
        <v>886</v>
      </c>
      <c r="E17" s="203">
        <v>4000</v>
      </c>
      <c r="F17" s="179"/>
      <c r="G17" s="171"/>
      <c r="H17" s="181"/>
    </row>
    <row r="18" spans="1:8" x14ac:dyDescent="0.25">
      <c r="A18" s="171"/>
      <c r="B18" s="227">
        <v>42248</v>
      </c>
      <c r="C18" s="174" t="s">
        <v>640</v>
      </c>
      <c r="D18" s="174">
        <v>945</v>
      </c>
      <c r="E18" s="203">
        <v>1000</v>
      </c>
      <c r="F18" s="179"/>
      <c r="G18" s="171"/>
      <c r="H18" s="181"/>
    </row>
    <row r="19" spans="1:8" x14ac:dyDescent="0.25">
      <c r="A19" s="171"/>
      <c r="B19" s="227">
        <v>42311</v>
      </c>
      <c r="C19" s="174" t="s">
        <v>641</v>
      </c>
      <c r="D19" s="174">
        <v>1091</v>
      </c>
      <c r="E19" s="203">
        <v>500</v>
      </c>
      <c r="F19" s="179"/>
      <c r="G19" s="171"/>
      <c r="H19" s="181"/>
    </row>
    <row r="20" spans="1:8" x14ac:dyDescent="0.25">
      <c r="A20" s="171"/>
      <c r="B20" s="227">
        <v>42340</v>
      </c>
      <c r="C20" s="174" t="s">
        <v>642</v>
      </c>
      <c r="D20" s="174">
        <v>1181</v>
      </c>
      <c r="E20" s="203">
        <v>750</v>
      </c>
      <c r="F20" s="179"/>
      <c r="G20" s="171"/>
      <c r="H20" s="181"/>
    </row>
    <row r="21" spans="1:8" x14ac:dyDescent="0.25">
      <c r="A21" s="171"/>
      <c r="B21" s="227">
        <v>42340</v>
      </c>
      <c r="C21" s="174" t="s">
        <v>643</v>
      </c>
      <c r="D21" s="174">
        <v>1195</v>
      </c>
      <c r="E21" s="203">
        <v>500</v>
      </c>
      <c r="F21" s="179"/>
      <c r="G21" s="171"/>
      <c r="H21" s="181"/>
    </row>
    <row r="22" spans="1:8" x14ac:dyDescent="0.25">
      <c r="A22" s="171"/>
      <c r="B22" s="227">
        <v>42340</v>
      </c>
      <c r="C22" s="174" t="s">
        <v>644</v>
      </c>
      <c r="D22" s="174">
        <v>1188</v>
      </c>
      <c r="E22" s="203">
        <v>500</v>
      </c>
      <c r="F22" s="179"/>
      <c r="G22" s="171"/>
      <c r="H22" s="181"/>
    </row>
    <row r="23" spans="1:8" x14ac:dyDescent="0.25">
      <c r="A23" s="171"/>
      <c r="B23" s="227">
        <v>42585</v>
      </c>
      <c r="C23" s="174" t="s">
        <v>645</v>
      </c>
      <c r="D23" s="174">
        <v>1540</v>
      </c>
      <c r="E23" s="203">
        <v>4000</v>
      </c>
      <c r="F23" s="179"/>
      <c r="G23" s="171"/>
      <c r="H23" s="181"/>
    </row>
    <row r="24" spans="1:8" x14ac:dyDescent="0.25">
      <c r="A24" s="171"/>
      <c r="B24" s="227">
        <v>42614</v>
      </c>
      <c r="C24" s="174" t="s">
        <v>646</v>
      </c>
      <c r="D24" s="174">
        <v>1636</v>
      </c>
      <c r="E24" s="203">
        <v>2000</v>
      </c>
      <c r="F24" s="179"/>
      <c r="G24" s="171"/>
      <c r="H24" s="181"/>
    </row>
    <row r="25" spans="1:8" x14ac:dyDescent="0.25">
      <c r="A25" s="171"/>
      <c r="B25" s="227">
        <v>42649</v>
      </c>
      <c r="C25" s="174" t="s">
        <v>647</v>
      </c>
      <c r="D25" s="174">
        <v>1676</v>
      </c>
      <c r="E25" s="203">
        <v>2000</v>
      </c>
      <c r="F25" s="179"/>
      <c r="G25" s="171"/>
      <c r="H25" s="181"/>
    </row>
    <row r="26" spans="1:8" x14ac:dyDescent="0.25">
      <c r="A26" s="171"/>
      <c r="B26" s="227">
        <v>42649</v>
      </c>
      <c r="C26" s="174" t="s">
        <v>648</v>
      </c>
      <c r="D26" s="174">
        <v>1689</v>
      </c>
      <c r="E26" s="203">
        <v>500</v>
      </c>
      <c r="F26" s="179"/>
      <c r="G26" s="171"/>
      <c r="H26" s="181"/>
    </row>
    <row r="27" spans="1:8" x14ac:dyDescent="0.25">
      <c r="A27" s="171"/>
      <c r="B27" s="227">
        <v>42650</v>
      </c>
      <c r="C27" s="174" t="s">
        <v>649</v>
      </c>
      <c r="D27" s="174">
        <v>1725</v>
      </c>
      <c r="E27" s="203">
        <v>600</v>
      </c>
      <c r="F27" s="179"/>
      <c r="G27" s="171"/>
      <c r="H27" s="181"/>
    </row>
    <row r="28" spans="1:8" x14ac:dyDescent="0.25">
      <c r="A28" s="171"/>
      <c r="B28" s="227">
        <v>42674</v>
      </c>
      <c r="C28" s="174" t="s">
        <v>650</v>
      </c>
      <c r="D28" s="174">
        <v>1742</v>
      </c>
      <c r="E28" s="203">
        <v>1192.5999999999999</v>
      </c>
      <c r="F28" s="179"/>
      <c r="G28" s="171"/>
      <c r="H28" s="181"/>
    </row>
    <row r="29" spans="1:8" x14ac:dyDescent="0.25">
      <c r="A29" s="171"/>
      <c r="B29" s="227">
        <v>42677</v>
      </c>
      <c r="C29" s="174" t="s">
        <v>651</v>
      </c>
      <c r="D29" s="174">
        <v>1765</v>
      </c>
      <c r="E29" s="203">
        <v>357.78</v>
      </c>
      <c r="F29" s="179"/>
      <c r="G29" s="171"/>
      <c r="H29" s="181"/>
    </row>
    <row r="30" spans="1:8" x14ac:dyDescent="0.25">
      <c r="A30" s="171"/>
      <c r="B30" s="227">
        <v>42677</v>
      </c>
      <c r="C30" s="174" t="s">
        <v>652</v>
      </c>
      <c r="D30" s="174">
        <v>1776</v>
      </c>
      <c r="E30" s="203">
        <v>357.78</v>
      </c>
      <c r="F30" s="179"/>
      <c r="G30" s="171"/>
      <c r="H30" s="181"/>
    </row>
    <row r="31" spans="1:8" x14ac:dyDescent="0.25">
      <c r="A31" s="171"/>
      <c r="B31" s="227">
        <v>42677</v>
      </c>
      <c r="C31" s="174" t="s">
        <v>653</v>
      </c>
      <c r="D31" s="174">
        <v>1797</v>
      </c>
      <c r="E31" s="203">
        <v>357.78</v>
      </c>
      <c r="F31" s="179"/>
      <c r="G31" s="171"/>
      <c r="H31" s="181"/>
    </row>
    <row r="32" spans="1:8" x14ac:dyDescent="0.25">
      <c r="A32" s="171"/>
      <c r="B32" s="227">
        <v>42705</v>
      </c>
      <c r="C32" s="174" t="s">
        <v>654</v>
      </c>
      <c r="D32" s="174">
        <v>1828</v>
      </c>
      <c r="E32" s="203">
        <v>1000</v>
      </c>
      <c r="F32" s="179"/>
      <c r="G32" s="171"/>
      <c r="H32" s="181"/>
    </row>
    <row r="33" spans="1:8" x14ac:dyDescent="0.25">
      <c r="A33" s="171"/>
      <c r="B33" s="227">
        <v>42705</v>
      </c>
      <c r="C33" s="174" t="s">
        <v>655</v>
      </c>
      <c r="D33" s="174">
        <v>1831</v>
      </c>
      <c r="E33" s="203">
        <v>2000</v>
      </c>
      <c r="F33" s="179"/>
      <c r="G33" s="171"/>
      <c r="H33" s="181"/>
    </row>
    <row r="34" spans="1:8" x14ac:dyDescent="0.25">
      <c r="A34" s="171"/>
      <c r="B34" s="227">
        <v>42705</v>
      </c>
      <c r="C34" s="174" t="s">
        <v>656</v>
      </c>
      <c r="D34" s="174">
        <v>1847</v>
      </c>
      <c r="E34" s="203">
        <v>4000</v>
      </c>
      <c r="F34" s="179"/>
      <c r="G34" s="171"/>
      <c r="H34" s="181"/>
    </row>
    <row r="35" spans="1:8" x14ac:dyDescent="0.25">
      <c r="A35" s="171"/>
      <c r="B35" s="227">
        <v>42705</v>
      </c>
      <c r="C35" s="174" t="s">
        <v>657</v>
      </c>
      <c r="D35" s="174">
        <v>1857</v>
      </c>
      <c r="E35" s="203">
        <v>4000</v>
      </c>
      <c r="F35" s="179"/>
      <c r="G35" s="171"/>
      <c r="H35" s="181"/>
    </row>
    <row r="36" spans="1:8" x14ac:dyDescent="0.25">
      <c r="A36" s="171"/>
      <c r="B36" s="227">
        <v>42705</v>
      </c>
      <c r="C36" s="174" t="s">
        <v>658</v>
      </c>
      <c r="D36" s="174">
        <v>1858</v>
      </c>
      <c r="E36" s="203">
        <v>2000</v>
      </c>
      <c r="F36" s="179"/>
      <c r="G36" s="171"/>
      <c r="H36" s="181"/>
    </row>
    <row r="37" spans="1:8" x14ac:dyDescent="0.25">
      <c r="A37" s="171"/>
      <c r="B37" s="227">
        <v>42705</v>
      </c>
      <c r="C37" s="174" t="s">
        <v>659</v>
      </c>
      <c r="D37" s="174">
        <v>1861</v>
      </c>
      <c r="E37" s="203">
        <v>4000</v>
      </c>
      <c r="F37" s="179"/>
      <c r="G37" s="171"/>
      <c r="H37" s="181"/>
    </row>
    <row r="38" spans="1:8" x14ac:dyDescent="0.25">
      <c r="A38" s="171"/>
      <c r="B38" s="227">
        <v>42705</v>
      </c>
      <c r="C38" s="174" t="s">
        <v>639</v>
      </c>
      <c r="D38" s="174">
        <v>1863</v>
      </c>
      <c r="E38" s="203">
        <v>4000</v>
      </c>
      <c r="F38" s="179">
        <f>E39</f>
        <v>44303.939999999995</v>
      </c>
      <c r="G38" s="179">
        <f>F38</f>
        <v>44303.939999999995</v>
      </c>
      <c r="H38" s="181"/>
    </row>
    <row r="39" spans="1:8" x14ac:dyDescent="0.25">
      <c r="A39" s="171"/>
      <c r="B39" s="227"/>
      <c r="C39" s="174"/>
      <c r="D39" s="229"/>
      <c r="E39" s="230">
        <f>SUM(E13:E38)</f>
        <v>44303.939999999995</v>
      </c>
      <c r="F39" s="208"/>
      <c r="G39" s="208"/>
      <c r="H39" s="181"/>
    </row>
    <row r="40" spans="1:8" ht="15.75" thickBot="1" x14ac:dyDescent="0.3">
      <c r="A40" s="190" t="s">
        <v>610</v>
      </c>
      <c r="B40" s="172" t="s">
        <v>611</v>
      </c>
      <c r="C40" s="173"/>
      <c r="D40" s="172"/>
      <c r="E40" s="175"/>
      <c r="F40" s="175"/>
      <c r="G40" s="191">
        <f>G7-G38</f>
        <v>282786.02</v>
      </c>
      <c r="H40" s="181"/>
    </row>
    <row r="41" spans="1:8" ht="15.75" thickTop="1" x14ac:dyDescent="0.25">
      <c r="A41" s="192"/>
      <c r="B41" s="172"/>
      <c r="C41" s="173"/>
      <c r="D41" s="172"/>
      <c r="E41" s="175"/>
      <c r="F41" s="195"/>
      <c r="G41" s="196"/>
      <c r="H41" s="181"/>
    </row>
    <row r="42" spans="1:8" x14ac:dyDescent="0.25">
      <c r="A42" s="192"/>
      <c r="B42" s="172"/>
      <c r="C42" s="173"/>
      <c r="D42" s="172"/>
      <c r="E42" s="175"/>
      <c r="F42" s="195"/>
      <c r="G42" s="196"/>
      <c r="H42" s="181"/>
    </row>
    <row r="43" spans="1:8" x14ac:dyDescent="0.25">
      <c r="A43" s="181"/>
      <c r="B43" s="231"/>
      <c r="C43" s="231"/>
      <c r="D43" s="231"/>
      <c r="E43" s="231"/>
      <c r="F43" s="181"/>
      <c r="G43" s="181"/>
      <c r="H43" s="181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workbookViewId="0">
      <selection sqref="A1:A1048576"/>
    </sheetView>
  </sheetViews>
  <sheetFormatPr baseColWidth="10" defaultColWidth="11" defaultRowHeight="11.25" x14ac:dyDescent="0.2"/>
  <cols>
    <col min="1" max="1" width="2.5703125" style="89" customWidth="1"/>
    <col min="2" max="2" width="38.5703125" style="89" bestFit="1" customWidth="1"/>
    <col min="3" max="3" width="11.5703125" style="89" bestFit="1" customWidth="1"/>
    <col min="4" max="5" width="11" style="89"/>
    <col min="6" max="6" width="11.5703125" style="89" bestFit="1" customWidth="1"/>
    <col min="7" max="16384" width="11" style="89"/>
  </cols>
  <sheetData>
    <row r="1" spans="2:11" x14ac:dyDescent="0.2">
      <c r="B1" s="122" t="s">
        <v>112</v>
      </c>
      <c r="C1" s="106"/>
      <c r="D1" s="107"/>
      <c r="E1" s="106"/>
      <c r="F1" s="108"/>
      <c r="G1" s="106"/>
      <c r="H1" s="106"/>
      <c r="I1" s="106"/>
      <c r="J1" s="106"/>
      <c r="K1" s="106"/>
    </row>
    <row r="2" spans="2:11" x14ac:dyDescent="0.2">
      <c r="B2" s="122" t="s">
        <v>170</v>
      </c>
      <c r="C2" s="106"/>
      <c r="D2" s="106"/>
      <c r="E2" s="106"/>
      <c r="F2" s="108"/>
      <c r="G2" s="106"/>
      <c r="H2" s="106"/>
      <c r="I2" s="106"/>
      <c r="J2" s="106"/>
      <c r="K2" s="106"/>
    </row>
    <row r="3" spans="2:11" x14ac:dyDescent="0.2">
      <c r="B3" s="123" t="s">
        <v>172</v>
      </c>
      <c r="C3" s="109"/>
      <c r="D3" s="109"/>
      <c r="E3" s="109"/>
      <c r="F3" s="109"/>
      <c r="G3" s="106"/>
      <c r="H3" s="106"/>
      <c r="I3" s="106"/>
      <c r="J3" s="106"/>
      <c r="K3" s="106"/>
    </row>
    <row r="4" spans="2:11" x14ac:dyDescent="0.2">
      <c r="B4" s="110" t="s">
        <v>113</v>
      </c>
      <c r="C4" s="111" t="s">
        <v>27</v>
      </c>
      <c r="D4" s="108" t="s">
        <v>114</v>
      </c>
      <c r="E4" s="110" t="s">
        <v>115</v>
      </c>
      <c r="F4" s="111" t="s">
        <v>27</v>
      </c>
      <c r="G4" s="106"/>
      <c r="H4" s="106"/>
      <c r="I4" s="106"/>
      <c r="J4" s="106"/>
      <c r="K4" s="106"/>
    </row>
    <row r="5" spans="2:11" x14ac:dyDescent="0.2">
      <c r="B5" s="111" t="s">
        <v>27</v>
      </c>
      <c r="C5" s="111" t="s">
        <v>27</v>
      </c>
      <c r="D5" s="111" t="s">
        <v>27</v>
      </c>
      <c r="E5" s="111" t="s">
        <v>27</v>
      </c>
      <c r="F5" s="111" t="s">
        <v>27</v>
      </c>
      <c r="G5" s="106"/>
      <c r="H5" s="106"/>
      <c r="I5" s="106"/>
      <c r="J5" s="106"/>
      <c r="K5" s="106"/>
    </row>
    <row r="6" spans="2:11" x14ac:dyDescent="0.2">
      <c r="B6" s="115" t="s">
        <v>116</v>
      </c>
      <c r="C6" s="111" t="s">
        <v>27</v>
      </c>
      <c r="D6" s="111" t="s">
        <v>27</v>
      </c>
      <c r="E6" s="115" t="s">
        <v>117</v>
      </c>
      <c r="F6" s="111" t="s">
        <v>27</v>
      </c>
      <c r="G6" s="106"/>
      <c r="H6" s="106"/>
      <c r="I6" s="106"/>
      <c r="J6" s="106"/>
      <c r="K6" s="106"/>
    </row>
    <row r="7" spans="2:11" x14ac:dyDescent="0.2">
      <c r="B7" s="111" t="s">
        <v>27</v>
      </c>
      <c r="C7" s="111" t="s">
        <v>27</v>
      </c>
      <c r="D7" s="108" t="s">
        <v>114</v>
      </c>
      <c r="E7" s="111" t="s">
        <v>27</v>
      </c>
      <c r="F7" s="111" t="s">
        <v>27</v>
      </c>
      <c r="G7" s="106"/>
      <c r="H7" s="106"/>
      <c r="I7" s="106"/>
      <c r="J7" s="106"/>
      <c r="K7" s="106"/>
    </row>
    <row r="8" spans="2:11" x14ac:dyDescent="0.2">
      <c r="B8" s="115" t="s">
        <v>118</v>
      </c>
      <c r="C8" s="111" t="s">
        <v>27</v>
      </c>
      <c r="D8" s="111" t="s">
        <v>27</v>
      </c>
      <c r="E8" s="115" t="s">
        <v>118</v>
      </c>
      <c r="F8" s="111" t="s">
        <v>27</v>
      </c>
      <c r="G8" s="106"/>
      <c r="H8" s="106"/>
      <c r="I8" s="106"/>
      <c r="J8" s="106"/>
      <c r="K8" s="106"/>
    </row>
    <row r="9" spans="2:11" x14ac:dyDescent="0.2">
      <c r="B9" s="111" t="s">
        <v>27</v>
      </c>
      <c r="C9" s="111" t="s">
        <v>27</v>
      </c>
      <c r="D9" s="108" t="s">
        <v>114</v>
      </c>
      <c r="E9" s="111" t="s">
        <v>27</v>
      </c>
      <c r="F9" s="111" t="s">
        <v>27</v>
      </c>
      <c r="G9" s="106"/>
      <c r="H9" s="106"/>
      <c r="I9" s="106"/>
      <c r="J9" s="106"/>
      <c r="K9" s="106"/>
    </row>
    <row r="10" spans="2:11" x14ac:dyDescent="0.2">
      <c r="B10" s="111" t="s">
        <v>119</v>
      </c>
      <c r="C10" s="113">
        <v>6000</v>
      </c>
      <c r="D10" s="111" t="s">
        <v>27</v>
      </c>
      <c r="E10" s="111" t="s">
        <v>120</v>
      </c>
      <c r="F10" s="113">
        <v>681901.34</v>
      </c>
      <c r="G10" s="106"/>
      <c r="H10" s="106"/>
      <c r="I10" s="106"/>
      <c r="J10" s="106"/>
      <c r="K10" s="106"/>
    </row>
    <row r="11" spans="2:11" x14ac:dyDescent="0.2">
      <c r="B11" s="111" t="s">
        <v>121</v>
      </c>
      <c r="C11" s="108">
        <v>2142460.7400000002</v>
      </c>
      <c r="D11" s="111" t="s">
        <v>27</v>
      </c>
      <c r="E11" s="111" t="s">
        <v>122</v>
      </c>
      <c r="F11" s="108">
        <v>415091.42</v>
      </c>
      <c r="G11" s="106"/>
      <c r="H11" s="106"/>
      <c r="I11" s="106"/>
      <c r="J11" s="106"/>
      <c r="K11" s="106"/>
    </row>
    <row r="12" spans="2:11" x14ac:dyDescent="0.2">
      <c r="B12" s="111" t="s">
        <v>123</v>
      </c>
      <c r="C12" s="108">
        <v>8961988.5899999999</v>
      </c>
      <c r="D12" s="111" t="s">
        <v>27</v>
      </c>
      <c r="E12" s="111" t="s">
        <v>27</v>
      </c>
      <c r="F12" s="111" t="s">
        <v>27</v>
      </c>
      <c r="G12" s="106"/>
      <c r="H12" s="106"/>
      <c r="I12" s="106"/>
      <c r="J12" s="106"/>
      <c r="K12" s="106"/>
    </row>
    <row r="13" spans="2:11" x14ac:dyDescent="0.2">
      <c r="B13" s="111" t="s">
        <v>124</v>
      </c>
      <c r="C13" s="108">
        <v>2263333.33</v>
      </c>
      <c r="D13" s="111" t="s">
        <v>27</v>
      </c>
      <c r="E13" s="115" t="s">
        <v>125</v>
      </c>
      <c r="F13" s="117">
        <v>1096992.76</v>
      </c>
      <c r="G13" s="106"/>
      <c r="H13" s="106"/>
      <c r="I13" s="106"/>
      <c r="J13" s="106"/>
      <c r="K13" s="106"/>
    </row>
    <row r="14" spans="2:11" x14ac:dyDescent="0.2">
      <c r="B14" s="111" t="s">
        <v>126</v>
      </c>
      <c r="C14" s="108">
        <v>785062.14</v>
      </c>
      <c r="D14" s="111" t="s">
        <v>27</v>
      </c>
      <c r="E14" s="111" t="s">
        <v>27</v>
      </c>
      <c r="F14" s="111" t="s">
        <v>27</v>
      </c>
      <c r="G14" s="106"/>
      <c r="H14" s="106"/>
      <c r="I14" s="106"/>
      <c r="J14" s="106"/>
      <c r="K14" s="106"/>
    </row>
    <row r="15" spans="2:11" x14ac:dyDescent="0.2">
      <c r="B15" s="111" t="s">
        <v>127</v>
      </c>
      <c r="C15" s="108">
        <v>452765</v>
      </c>
      <c r="D15" s="111" t="s">
        <v>27</v>
      </c>
      <c r="E15" s="115" t="s">
        <v>128</v>
      </c>
      <c r="F15" s="111" t="s">
        <v>27</v>
      </c>
      <c r="G15" s="106"/>
      <c r="H15" s="106"/>
      <c r="I15" s="106"/>
      <c r="J15" s="106"/>
      <c r="K15" s="106"/>
    </row>
    <row r="16" spans="2:11" x14ac:dyDescent="0.2">
      <c r="B16" s="111" t="s">
        <v>129</v>
      </c>
      <c r="C16" s="108">
        <v>21341.7</v>
      </c>
      <c r="D16" s="111" t="s">
        <v>27</v>
      </c>
      <c r="E16" s="111" t="s">
        <v>27</v>
      </c>
      <c r="F16" s="111" t="s">
        <v>27</v>
      </c>
      <c r="G16" s="106"/>
      <c r="H16" s="106"/>
      <c r="I16" s="106"/>
      <c r="J16" s="106"/>
      <c r="K16" s="106"/>
    </row>
    <row r="17" spans="2:11" x14ac:dyDescent="0.2">
      <c r="B17" s="111" t="s">
        <v>130</v>
      </c>
      <c r="C17" s="112">
        <v>-659400.13</v>
      </c>
      <c r="D17" s="111" t="s">
        <v>27</v>
      </c>
      <c r="E17" s="111" t="s">
        <v>131</v>
      </c>
      <c r="F17" s="113">
        <v>20790</v>
      </c>
      <c r="G17" s="106"/>
      <c r="H17" s="106"/>
      <c r="I17" s="106"/>
      <c r="J17" s="106"/>
      <c r="K17" s="106"/>
    </row>
    <row r="18" spans="2:11" x14ac:dyDescent="0.2">
      <c r="B18" s="111" t="s">
        <v>132</v>
      </c>
      <c r="C18" s="112">
        <v>-513235.18</v>
      </c>
      <c r="D18" s="111" t="s">
        <v>27</v>
      </c>
      <c r="E18" s="111" t="s">
        <v>27</v>
      </c>
      <c r="F18" s="111" t="s">
        <v>27</v>
      </c>
      <c r="G18" s="106"/>
      <c r="H18" s="106"/>
      <c r="I18" s="106"/>
      <c r="J18" s="106"/>
      <c r="K18" s="106"/>
    </row>
    <row r="19" spans="2:11" x14ac:dyDescent="0.2">
      <c r="B19" s="111" t="s">
        <v>27</v>
      </c>
      <c r="C19" s="111" t="s">
        <v>27</v>
      </c>
      <c r="D19" s="108" t="s">
        <v>114</v>
      </c>
      <c r="E19" s="115" t="s">
        <v>133</v>
      </c>
      <c r="F19" s="117">
        <v>20790</v>
      </c>
      <c r="G19" s="106"/>
      <c r="H19" s="106"/>
      <c r="I19" s="106"/>
      <c r="J19" s="106"/>
      <c r="K19" s="106"/>
    </row>
    <row r="20" spans="2:11" x14ac:dyDescent="0.2">
      <c r="B20" s="115" t="s">
        <v>125</v>
      </c>
      <c r="C20" s="117">
        <v>13460316.189999999</v>
      </c>
      <c r="D20" s="108" t="s">
        <v>114</v>
      </c>
      <c r="E20" s="111" t="s">
        <v>27</v>
      </c>
      <c r="F20" s="111" t="s">
        <v>27</v>
      </c>
      <c r="G20" s="106"/>
      <c r="H20" s="106"/>
      <c r="I20" s="106"/>
      <c r="J20" s="106"/>
      <c r="K20" s="106"/>
    </row>
    <row r="21" spans="2:11" x14ac:dyDescent="0.2">
      <c r="B21" s="111" t="s">
        <v>27</v>
      </c>
      <c r="C21" s="111" t="s">
        <v>27</v>
      </c>
      <c r="D21" s="108" t="s">
        <v>114</v>
      </c>
      <c r="E21" s="111" t="s">
        <v>27</v>
      </c>
      <c r="F21" s="111" t="s">
        <v>27</v>
      </c>
      <c r="G21" s="106"/>
      <c r="H21" s="106"/>
      <c r="I21" s="106"/>
      <c r="J21" s="106"/>
      <c r="K21" s="106"/>
    </row>
    <row r="22" spans="2:11" x14ac:dyDescent="0.2">
      <c r="B22" s="115" t="s">
        <v>134</v>
      </c>
      <c r="C22" s="111" t="s">
        <v>27</v>
      </c>
      <c r="D22" s="111" t="s">
        <v>27</v>
      </c>
      <c r="E22" s="115" t="s">
        <v>135</v>
      </c>
      <c r="F22" s="117">
        <v>1117782.76</v>
      </c>
      <c r="G22" s="106"/>
      <c r="H22" s="106"/>
      <c r="I22" s="106"/>
      <c r="J22" s="106"/>
      <c r="K22" s="106"/>
    </row>
    <row r="23" spans="2:11" x14ac:dyDescent="0.2">
      <c r="B23" s="111" t="s">
        <v>27</v>
      </c>
      <c r="C23" s="111" t="s">
        <v>27</v>
      </c>
      <c r="D23" s="108" t="s">
        <v>114</v>
      </c>
      <c r="E23" s="111" t="s">
        <v>27</v>
      </c>
      <c r="F23" s="111" t="s">
        <v>27</v>
      </c>
      <c r="G23" s="106"/>
      <c r="H23" s="106"/>
      <c r="I23" s="106"/>
      <c r="J23" s="106"/>
      <c r="K23" s="106"/>
    </row>
    <row r="24" spans="2:11" x14ac:dyDescent="0.2">
      <c r="B24" s="111" t="s">
        <v>136</v>
      </c>
      <c r="C24" s="113">
        <v>1108884.97</v>
      </c>
      <c r="D24" s="111" t="s">
        <v>27</v>
      </c>
      <c r="E24" s="111" t="s">
        <v>27</v>
      </c>
      <c r="F24" s="111" t="s">
        <v>27</v>
      </c>
      <c r="G24" s="106"/>
      <c r="H24" s="106"/>
      <c r="I24" s="106"/>
      <c r="J24" s="106"/>
      <c r="K24" s="106"/>
    </row>
    <row r="25" spans="2:11" x14ac:dyDescent="0.2">
      <c r="B25" s="111" t="s">
        <v>137</v>
      </c>
      <c r="C25" s="108">
        <v>228445.01</v>
      </c>
      <c r="D25" s="111" t="s">
        <v>27</v>
      </c>
      <c r="E25" s="110" t="s">
        <v>138</v>
      </c>
      <c r="F25" s="117">
        <v>1117782.76</v>
      </c>
      <c r="G25" s="106"/>
      <c r="H25" s="106"/>
      <c r="I25" s="106"/>
      <c r="J25" s="106"/>
      <c r="K25" s="106"/>
    </row>
    <row r="26" spans="2:11" x14ac:dyDescent="0.2">
      <c r="B26" s="111" t="s">
        <v>139</v>
      </c>
      <c r="C26" s="108">
        <v>263298.71000000002</v>
      </c>
      <c r="D26" s="111" t="s">
        <v>27</v>
      </c>
      <c r="E26" s="111" t="s">
        <v>27</v>
      </c>
      <c r="F26" s="111" t="s">
        <v>27</v>
      </c>
      <c r="G26" s="106"/>
      <c r="H26" s="106"/>
      <c r="I26" s="106"/>
      <c r="J26" s="106"/>
      <c r="K26" s="106"/>
    </row>
    <row r="27" spans="2:11" x14ac:dyDescent="0.2">
      <c r="B27" s="111" t="s">
        <v>140</v>
      </c>
      <c r="C27" s="108">
        <v>1802.72</v>
      </c>
      <c r="D27" s="111" t="s">
        <v>27</v>
      </c>
      <c r="E27" s="110" t="s">
        <v>141</v>
      </c>
      <c r="F27" s="111" t="s">
        <v>27</v>
      </c>
      <c r="G27" s="106"/>
      <c r="H27" s="106"/>
      <c r="I27" s="106"/>
      <c r="J27" s="106"/>
      <c r="K27" s="106"/>
    </row>
    <row r="28" spans="2:11" x14ac:dyDescent="0.2">
      <c r="B28" s="111" t="s">
        <v>142</v>
      </c>
      <c r="C28" s="108">
        <v>1172950</v>
      </c>
      <c r="D28" s="111" t="s">
        <v>27</v>
      </c>
      <c r="E28" s="111" t="s">
        <v>27</v>
      </c>
      <c r="F28" s="111" t="s">
        <v>27</v>
      </c>
      <c r="G28" s="106"/>
      <c r="H28" s="106"/>
      <c r="I28" s="106"/>
      <c r="J28" s="106"/>
      <c r="K28" s="106"/>
    </row>
    <row r="29" spans="2:11" x14ac:dyDescent="0.2">
      <c r="B29" s="111" t="s">
        <v>143</v>
      </c>
      <c r="C29" s="108">
        <v>17638657.870000001</v>
      </c>
      <c r="D29" s="111" t="s">
        <v>27</v>
      </c>
      <c r="E29" s="115" t="s">
        <v>144</v>
      </c>
      <c r="F29" s="111" t="s">
        <v>27</v>
      </c>
      <c r="G29" s="106"/>
      <c r="H29" s="106"/>
      <c r="I29" s="106"/>
      <c r="J29" s="106"/>
      <c r="K29" s="106"/>
    </row>
    <row r="30" spans="2:11" x14ac:dyDescent="0.2">
      <c r="B30" s="111" t="s">
        <v>145</v>
      </c>
      <c r="C30" s="108">
        <v>645000</v>
      </c>
      <c r="D30" s="111" t="s">
        <v>27</v>
      </c>
      <c r="E30" s="111" t="s">
        <v>27</v>
      </c>
      <c r="F30" s="111" t="s">
        <v>27</v>
      </c>
      <c r="G30" s="106"/>
      <c r="H30" s="106"/>
      <c r="I30" s="106"/>
      <c r="J30" s="106"/>
      <c r="K30" s="106"/>
    </row>
    <row r="31" spans="2:11" x14ac:dyDescent="0.2">
      <c r="B31" s="111" t="s">
        <v>146</v>
      </c>
      <c r="C31" s="108">
        <v>443695</v>
      </c>
      <c r="D31" s="111" t="s">
        <v>27</v>
      </c>
      <c r="E31" s="111" t="s">
        <v>147</v>
      </c>
      <c r="F31" s="113">
        <v>10446445.449999999</v>
      </c>
      <c r="G31" s="106"/>
      <c r="H31" s="106"/>
      <c r="I31" s="106"/>
      <c r="J31" s="106"/>
      <c r="K31" s="106"/>
    </row>
    <row r="32" spans="2:11" x14ac:dyDescent="0.2">
      <c r="B32" s="111" t="s">
        <v>148</v>
      </c>
      <c r="C32" s="112">
        <v>-808657</v>
      </c>
      <c r="D32" s="111" t="s">
        <v>27</v>
      </c>
      <c r="E32" s="111" t="s">
        <v>149</v>
      </c>
      <c r="F32" s="108">
        <v>3757988.99</v>
      </c>
      <c r="G32" s="106"/>
      <c r="H32" s="106"/>
      <c r="I32" s="106"/>
      <c r="J32" s="106"/>
      <c r="K32" s="106"/>
    </row>
    <row r="33" spans="2:11" x14ac:dyDescent="0.2">
      <c r="B33" s="111" t="s">
        <v>150</v>
      </c>
      <c r="C33" s="112">
        <v>-278997.7</v>
      </c>
      <c r="D33" s="111" t="s">
        <v>27</v>
      </c>
      <c r="E33" s="111" t="s">
        <v>151</v>
      </c>
      <c r="F33" s="108">
        <v>3337367.16</v>
      </c>
      <c r="G33" s="106"/>
      <c r="H33" s="106"/>
      <c r="I33" s="106"/>
      <c r="J33" s="106"/>
      <c r="K33" s="106"/>
    </row>
    <row r="34" spans="2:11" x14ac:dyDescent="0.2">
      <c r="B34" s="111" t="s">
        <v>152</v>
      </c>
      <c r="C34" s="112">
        <v>-258185.49</v>
      </c>
      <c r="D34" s="111" t="s">
        <v>27</v>
      </c>
      <c r="E34" s="111" t="s">
        <v>153</v>
      </c>
      <c r="F34" s="108">
        <v>7862470.3600000003</v>
      </c>
      <c r="G34" s="106"/>
      <c r="H34" s="106"/>
      <c r="I34" s="106"/>
      <c r="J34" s="106"/>
      <c r="K34" s="106"/>
    </row>
    <row r="35" spans="2:11" x14ac:dyDescent="0.2">
      <c r="B35" s="111" t="s">
        <v>154</v>
      </c>
      <c r="C35" s="112">
        <v>-1098</v>
      </c>
      <c r="D35" s="111" t="s">
        <v>27</v>
      </c>
      <c r="E35" s="111" t="s">
        <v>155</v>
      </c>
      <c r="F35" s="108">
        <v>4561192.3</v>
      </c>
      <c r="G35" s="106"/>
      <c r="H35" s="106"/>
      <c r="I35" s="106"/>
      <c r="J35" s="106"/>
      <c r="K35" s="106"/>
    </row>
    <row r="36" spans="2:11" x14ac:dyDescent="0.2">
      <c r="B36" s="111" t="s">
        <v>156</v>
      </c>
      <c r="C36" s="112">
        <v>-199.9</v>
      </c>
      <c r="D36" s="111" t="s">
        <v>27</v>
      </c>
      <c r="E36" s="111" t="s">
        <v>157</v>
      </c>
      <c r="F36" s="108">
        <v>2765075.14</v>
      </c>
      <c r="G36" s="106"/>
      <c r="H36" s="106"/>
      <c r="I36" s="106"/>
      <c r="J36" s="106"/>
      <c r="K36" s="106"/>
    </row>
    <row r="37" spans="2:11" x14ac:dyDescent="0.2">
      <c r="B37" s="111" t="s">
        <v>27</v>
      </c>
      <c r="C37" s="111" t="s">
        <v>27</v>
      </c>
      <c r="D37" s="108" t="s">
        <v>114</v>
      </c>
      <c r="E37" s="111" t="s">
        <v>158</v>
      </c>
      <c r="F37" s="108">
        <v>2354645.0299999998</v>
      </c>
      <c r="G37" s="106"/>
      <c r="H37" s="106"/>
      <c r="I37" s="106"/>
      <c r="J37" s="106"/>
      <c r="K37" s="106"/>
    </row>
    <row r="38" spans="2:11" x14ac:dyDescent="0.2">
      <c r="B38" s="115" t="s">
        <v>159</v>
      </c>
      <c r="C38" s="117">
        <v>20155596.190000001</v>
      </c>
      <c r="D38" s="108" t="s">
        <v>114</v>
      </c>
      <c r="E38" s="111" t="s">
        <v>27</v>
      </c>
      <c r="F38" s="111" t="s">
        <v>27</v>
      </c>
      <c r="G38" s="106"/>
      <c r="H38" s="106"/>
      <c r="I38" s="106"/>
      <c r="J38" s="106"/>
      <c r="K38" s="106"/>
    </row>
    <row r="39" spans="2:11" x14ac:dyDescent="0.2">
      <c r="B39" s="111" t="s">
        <v>27</v>
      </c>
      <c r="C39" s="111" t="s">
        <v>27</v>
      </c>
      <c r="D39" s="108" t="s">
        <v>114</v>
      </c>
      <c r="E39" s="115" t="s">
        <v>160</v>
      </c>
      <c r="F39" s="117">
        <v>35085184.43</v>
      </c>
      <c r="G39" s="106"/>
      <c r="H39" s="106"/>
      <c r="I39" s="106"/>
      <c r="J39" s="106"/>
      <c r="K39" s="106"/>
    </row>
    <row r="40" spans="2:11" x14ac:dyDescent="0.2">
      <c r="B40" s="111" t="s">
        <v>27</v>
      </c>
      <c r="C40" s="111" t="s">
        <v>27</v>
      </c>
      <c r="D40" s="108" t="s">
        <v>114</v>
      </c>
      <c r="E40" s="111" t="s">
        <v>27</v>
      </c>
      <c r="F40" s="111" t="s">
        <v>27</v>
      </c>
      <c r="G40" s="106"/>
      <c r="H40" s="106"/>
      <c r="I40" s="106"/>
      <c r="J40" s="106"/>
      <c r="K40" s="106"/>
    </row>
    <row r="41" spans="2:11" x14ac:dyDescent="0.2">
      <c r="B41" s="115" t="s">
        <v>161</v>
      </c>
      <c r="C41" s="117">
        <v>33615912.380000003</v>
      </c>
      <c r="D41" s="108" t="s">
        <v>114</v>
      </c>
      <c r="E41" s="111" t="s">
        <v>162</v>
      </c>
      <c r="F41" s="113">
        <v>-2587054.81</v>
      </c>
      <c r="G41" s="106"/>
      <c r="H41" s="106"/>
      <c r="I41" s="106"/>
      <c r="J41" s="106"/>
      <c r="K41" s="106"/>
    </row>
    <row r="42" spans="2:11" x14ac:dyDescent="0.2">
      <c r="B42" s="111" t="s">
        <v>27</v>
      </c>
      <c r="C42" s="111" t="s">
        <v>27</v>
      </c>
      <c r="D42" s="108" t="s">
        <v>114</v>
      </c>
      <c r="E42" s="111" t="s">
        <v>27</v>
      </c>
      <c r="F42" s="111" t="s">
        <v>27</v>
      </c>
      <c r="G42" s="106"/>
      <c r="H42" s="106"/>
      <c r="I42" s="106"/>
      <c r="J42" s="106"/>
      <c r="K42" s="106"/>
    </row>
    <row r="43" spans="2:11" x14ac:dyDescent="0.2">
      <c r="B43" s="111" t="s">
        <v>27</v>
      </c>
      <c r="C43" s="111" t="s">
        <v>27</v>
      </c>
      <c r="D43" s="108" t="s">
        <v>114</v>
      </c>
      <c r="E43" s="110" t="s">
        <v>163</v>
      </c>
      <c r="F43" s="118">
        <v>32498129.620000001</v>
      </c>
      <c r="G43" s="106"/>
      <c r="H43" s="106"/>
      <c r="I43" s="106"/>
      <c r="J43" s="106"/>
      <c r="K43" s="106"/>
    </row>
    <row r="44" spans="2:11" x14ac:dyDescent="0.2">
      <c r="B44" s="111" t="s">
        <v>27</v>
      </c>
      <c r="C44" s="111" t="s">
        <v>27</v>
      </c>
      <c r="D44" s="111" t="s">
        <v>27</v>
      </c>
      <c r="E44" s="111" t="s">
        <v>27</v>
      </c>
      <c r="F44" s="111" t="s">
        <v>27</v>
      </c>
      <c r="G44" s="106"/>
      <c r="H44" s="106"/>
      <c r="I44" s="106"/>
      <c r="J44" s="106"/>
      <c r="K44" s="106"/>
    </row>
    <row r="45" spans="2:11" x14ac:dyDescent="0.2">
      <c r="B45" s="111" t="s">
        <v>27</v>
      </c>
      <c r="C45" s="111" t="s">
        <v>27</v>
      </c>
      <c r="D45" s="111" t="s">
        <v>27</v>
      </c>
      <c r="E45" s="111" t="s">
        <v>27</v>
      </c>
      <c r="F45" s="111" t="s">
        <v>27</v>
      </c>
      <c r="G45" s="106"/>
      <c r="H45" s="106"/>
      <c r="I45" s="106"/>
      <c r="J45" s="106"/>
      <c r="K45" s="106"/>
    </row>
    <row r="46" spans="2:11" x14ac:dyDescent="0.2">
      <c r="B46" s="108" t="s">
        <v>114</v>
      </c>
      <c r="C46" s="111" t="s">
        <v>27</v>
      </c>
      <c r="D46" s="111" t="s">
        <v>27</v>
      </c>
      <c r="E46" s="111" t="s">
        <v>27</v>
      </c>
      <c r="F46" s="111" t="s">
        <v>27</v>
      </c>
      <c r="G46" s="106"/>
      <c r="H46" s="106"/>
      <c r="I46" s="106"/>
      <c r="J46" s="106"/>
      <c r="K46" s="106"/>
    </row>
    <row r="47" spans="2:11" ht="12" thickBot="1" x14ac:dyDescent="0.25">
      <c r="B47" s="110" t="s">
        <v>164</v>
      </c>
      <c r="C47" s="119">
        <v>33615912.380000003</v>
      </c>
      <c r="D47" s="108" t="s">
        <v>114</v>
      </c>
      <c r="E47" s="110" t="s">
        <v>165</v>
      </c>
      <c r="F47" s="119">
        <v>33615912.380000003</v>
      </c>
      <c r="G47" s="106"/>
      <c r="H47" s="106"/>
      <c r="I47" s="106"/>
      <c r="J47" s="106"/>
      <c r="K47" s="106"/>
    </row>
    <row r="48" spans="2:11" ht="12" thickTop="1" x14ac:dyDescent="0.2">
      <c r="B48" s="108" t="s">
        <v>114</v>
      </c>
      <c r="C48" s="111" t="s">
        <v>27</v>
      </c>
      <c r="D48" s="111" t="s">
        <v>27</v>
      </c>
      <c r="E48" s="111" t="s">
        <v>27</v>
      </c>
      <c r="F48" s="111" t="s">
        <v>27</v>
      </c>
      <c r="G48" s="106"/>
      <c r="H48" s="106"/>
      <c r="I48" s="106"/>
      <c r="J48" s="106"/>
      <c r="K48" s="106"/>
    </row>
    <row r="49" spans="2:11" x14ac:dyDescent="0.2">
      <c r="B49" s="111" t="s">
        <v>27</v>
      </c>
      <c r="C49" s="106"/>
      <c r="D49" s="106"/>
      <c r="E49" s="106"/>
      <c r="F49" s="106"/>
      <c r="G49" s="106"/>
      <c r="H49" s="106"/>
      <c r="I49" s="106"/>
      <c r="J49" s="106"/>
      <c r="K49" s="106"/>
    </row>
    <row r="50" spans="2:11" x14ac:dyDescent="0.2">
      <c r="B50" s="111" t="s">
        <v>27</v>
      </c>
      <c r="C50" s="106"/>
      <c r="D50" s="106"/>
      <c r="E50" s="106"/>
      <c r="F50" s="106"/>
      <c r="G50" s="106"/>
      <c r="H50" s="106"/>
      <c r="I50" s="106"/>
      <c r="J50" s="106"/>
      <c r="K50" s="106"/>
    </row>
    <row r="51" spans="2:11" x14ac:dyDescent="0.2">
      <c r="B51" s="105" t="s">
        <v>166</v>
      </c>
      <c r="C51" s="111"/>
      <c r="D51" s="111"/>
      <c r="E51" s="111"/>
      <c r="F51" s="111"/>
      <c r="G51" s="106"/>
      <c r="H51" s="106"/>
      <c r="I51" s="106"/>
      <c r="J51" s="106"/>
      <c r="K51" s="106"/>
    </row>
    <row r="52" spans="2:11" x14ac:dyDescent="0.2">
      <c r="B52" s="105" t="s">
        <v>167</v>
      </c>
      <c r="C52" s="114">
        <v>1028233.14</v>
      </c>
      <c r="D52" s="105" t="s">
        <v>27</v>
      </c>
      <c r="E52" s="105" t="s">
        <v>27</v>
      </c>
      <c r="F52" s="105" t="s">
        <v>27</v>
      </c>
      <c r="G52" s="106"/>
      <c r="H52" s="106"/>
      <c r="I52" s="106"/>
      <c r="J52" s="106"/>
      <c r="K52" s="106"/>
    </row>
    <row r="53" spans="2:11" x14ac:dyDescent="0.2">
      <c r="B53" s="105" t="s">
        <v>168</v>
      </c>
      <c r="C53" s="105" t="s">
        <v>27</v>
      </c>
      <c r="D53" s="105" t="s">
        <v>27</v>
      </c>
      <c r="E53" s="105" t="s">
        <v>27</v>
      </c>
      <c r="F53" s="114">
        <v>1028233.14</v>
      </c>
      <c r="G53" s="106"/>
      <c r="H53" s="106"/>
      <c r="I53" s="106"/>
      <c r="J53" s="106"/>
      <c r="K53" s="106"/>
    </row>
    <row r="54" spans="2:11" x14ac:dyDescent="0.2">
      <c r="B54" s="109"/>
      <c r="C54" s="109"/>
      <c r="D54" s="109"/>
      <c r="E54" s="109"/>
      <c r="F54" s="114"/>
      <c r="G54" s="106"/>
      <c r="H54" s="106"/>
      <c r="I54" s="106"/>
      <c r="J54" s="106"/>
      <c r="K54" s="106"/>
    </row>
    <row r="55" spans="2:11" x14ac:dyDescent="0.2">
      <c r="B55" s="105" t="s">
        <v>169</v>
      </c>
      <c r="C55" s="114">
        <v>1028233.14</v>
      </c>
      <c r="D55" s="105" t="s">
        <v>27</v>
      </c>
      <c r="E55" s="105" t="s">
        <v>27</v>
      </c>
      <c r="F55" s="114">
        <v>1028233.14</v>
      </c>
      <c r="G55" s="106"/>
      <c r="H55" s="106"/>
      <c r="I55" s="106"/>
      <c r="J55" s="106"/>
      <c r="K55" s="106"/>
    </row>
    <row r="56" spans="2:11" x14ac:dyDescent="0.2">
      <c r="B56" s="109"/>
      <c r="C56" s="109"/>
      <c r="D56" s="109"/>
      <c r="E56" s="109"/>
      <c r="F56" s="106"/>
      <c r="G56" s="106"/>
      <c r="H56" s="106"/>
      <c r="I56" s="106"/>
      <c r="J56" s="106"/>
      <c r="K56" s="106"/>
    </row>
    <row r="57" spans="2:11" x14ac:dyDescent="0.2">
      <c r="B57" s="111" t="s">
        <v>27</v>
      </c>
      <c r="C57" s="106"/>
      <c r="D57" s="106"/>
      <c r="E57" s="106"/>
      <c r="F57" s="106"/>
      <c r="G57" s="106"/>
      <c r="H57" s="106"/>
      <c r="I57" s="106"/>
      <c r="J57" s="106"/>
      <c r="K57" s="106"/>
    </row>
    <row r="58" spans="2:11" x14ac:dyDescent="0.2">
      <c r="B58" s="105" t="s">
        <v>27</v>
      </c>
      <c r="C58" s="105" t="s">
        <v>27</v>
      </c>
      <c r="D58" s="105" t="s">
        <v>27</v>
      </c>
      <c r="E58" s="105" t="s">
        <v>27</v>
      </c>
      <c r="F58" s="105" t="s">
        <v>27</v>
      </c>
      <c r="G58" s="106"/>
      <c r="H58" s="106"/>
      <c r="I58" s="106"/>
      <c r="J58" s="106"/>
      <c r="K58" s="10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5"/>
  <sheetViews>
    <sheetView workbookViewId="0">
      <selection activeCell="G32" sqref="G32"/>
    </sheetView>
  </sheetViews>
  <sheetFormatPr baseColWidth="10" defaultRowHeight="15" x14ac:dyDescent="0.25"/>
  <cols>
    <col min="2" max="2" width="28.42578125" customWidth="1"/>
  </cols>
  <sheetData>
    <row r="1" spans="2:8" x14ac:dyDescent="0.25">
      <c r="B1" s="122" t="s">
        <v>112</v>
      </c>
      <c r="C1" s="129"/>
      <c r="D1" s="129"/>
      <c r="E1" s="129"/>
      <c r="F1" s="129"/>
      <c r="G1" s="129"/>
      <c r="H1" s="129"/>
    </row>
    <row r="2" spans="2:8" x14ac:dyDescent="0.25">
      <c r="B2" s="122" t="s">
        <v>194</v>
      </c>
      <c r="C2" s="129"/>
      <c r="D2" s="129"/>
      <c r="E2" s="129"/>
      <c r="F2" s="129"/>
      <c r="G2" s="129"/>
      <c r="H2" s="129"/>
    </row>
    <row r="3" spans="2:8" x14ac:dyDescent="0.25">
      <c r="B3" s="122" t="s">
        <v>196</v>
      </c>
      <c r="C3" s="130"/>
      <c r="D3" s="130"/>
      <c r="E3" s="130"/>
      <c r="F3" s="129"/>
      <c r="G3" s="129"/>
      <c r="H3" s="129"/>
    </row>
    <row r="4" spans="2:8" x14ac:dyDescent="0.25">
      <c r="B4" s="122"/>
      <c r="C4" s="130"/>
      <c r="D4" s="130"/>
      <c r="E4" s="130"/>
      <c r="F4" s="129"/>
      <c r="G4" s="129"/>
      <c r="H4" s="129"/>
    </row>
    <row r="5" spans="2:8" x14ac:dyDescent="0.25">
      <c r="B5" s="111"/>
      <c r="C5" s="138" t="s">
        <v>198</v>
      </c>
      <c r="D5" s="116"/>
      <c r="E5" s="110" t="s">
        <v>7</v>
      </c>
      <c r="F5" s="129"/>
      <c r="G5" s="129"/>
      <c r="H5" s="129"/>
    </row>
    <row r="6" spans="2:8" x14ac:dyDescent="0.25">
      <c r="B6" s="130"/>
      <c r="C6" s="138" t="s">
        <v>199</v>
      </c>
      <c r="D6" s="130"/>
      <c r="E6" s="110" t="s">
        <v>3</v>
      </c>
      <c r="F6" s="129"/>
      <c r="G6" s="129"/>
      <c r="H6" s="129"/>
    </row>
    <row r="7" spans="2:8" x14ac:dyDescent="0.25">
      <c r="B7" s="131" t="s">
        <v>174</v>
      </c>
      <c r="C7" s="111"/>
      <c r="D7" s="111"/>
      <c r="E7" s="111"/>
      <c r="F7" s="129"/>
      <c r="G7" s="129"/>
      <c r="H7" s="129"/>
    </row>
    <row r="8" spans="2:8" x14ac:dyDescent="0.25">
      <c r="B8" s="111" t="s">
        <v>27</v>
      </c>
      <c r="C8" s="129"/>
      <c r="D8" s="129"/>
      <c r="E8" s="129"/>
      <c r="F8" s="129"/>
      <c r="G8" s="129"/>
      <c r="H8" s="129"/>
    </row>
    <row r="9" spans="2:8" x14ac:dyDescent="0.25">
      <c r="B9" s="131" t="s">
        <v>175</v>
      </c>
      <c r="C9" s="129"/>
      <c r="D9" s="129"/>
      <c r="E9" s="129"/>
      <c r="F9" s="129"/>
      <c r="G9" s="129"/>
      <c r="H9" s="129"/>
    </row>
    <row r="10" spans="2:8" x14ac:dyDescent="0.25">
      <c r="B10" s="111" t="s">
        <v>10</v>
      </c>
      <c r="C10" s="142">
        <v>272684.64</v>
      </c>
      <c r="D10" s="108"/>
      <c r="E10" s="142">
        <v>1380234.24</v>
      </c>
      <c r="F10" s="129"/>
      <c r="G10" s="129"/>
      <c r="H10" s="129"/>
    </row>
    <row r="11" spans="2:8" x14ac:dyDescent="0.25">
      <c r="B11" s="111" t="s">
        <v>12</v>
      </c>
      <c r="C11" s="108">
        <v>71491.98</v>
      </c>
      <c r="D11" s="108"/>
      <c r="E11" s="108">
        <v>368029.03</v>
      </c>
      <c r="F11" s="129"/>
      <c r="G11" s="129"/>
      <c r="H11" s="129"/>
    </row>
    <row r="12" spans="2:8" x14ac:dyDescent="0.25">
      <c r="B12" s="111" t="s">
        <v>14</v>
      </c>
      <c r="C12" s="108">
        <v>0</v>
      </c>
      <c r="D12" s="108"/>
      <c r="E12" s="108">
        <v>48920.04</v>
      </c>
      <c r="F12" s="129"/>
      <c r="G12" s="129"/>
      <c r="H12" s="129"/>
    </row>
    <row r="13" spans="2:8" x14ac:dyDescent="0.25">
      <c r="B13" s="111" t="s">
        <v>5</v>
      </c>
      <c r="C13" s="108">
        <v>0</v>
      </c>
      <c r="D13" s="108"/>
      <c r="E13" s="108">
        <v>2491563.67</v>
      </c>
      <c r="F13" s="129"/>
      <c r="G13" s="129"/>
      <c r="H13" s="129"/>
    </row>
    <row r="14" spans="2:8" x14ac:dyDescent="0.25">
      <c r="B14" s="111" t="s">
        <v>22</v>
      </c>
      <c r="C14" s="108">
        <v>0</v>
      </c>
      <c r="D14" s="108"/>
      <c r="E14" s="108">
        <v>986699.58</v>
      </c>
      <c r="F14" s="129"/>
      <c r="G14" s="129"/>
      <c r="H14" s="129"/>
    </row>
    <row r="15" spans="2:8" x14ac:dyDescent="0.25">
      <c r="B15" s="130"/>
      <c r="C15" s="130"/>
      <c r="D15" s="130"/>
      <c r="E15" s="130"/>
      <c r="F15" s="129"/>
      <c r="G15" s="129"/>
      <c r="H15" s="129"/>
    </row>
    <row r="16" spans="2:8" s="134" customFormat="1" x14ac:dyDescent="0.25">
      <c r="B16" s="115" t="s">
        <v>176</v>
      </c>
      <c r="C16" s="146">
        <v>344176.62</v>
      </c>
      <c r="D16" s="143"/>
      <c r="E16" s="146">
        <v>5275446.5599999996</v>
      </c>
      <c r="F16" s="144"/>
      <c r="G16" s="144"/>
      <c r="H16" s="144"/>
    </row>
    <row r="17" spans="2:8" s="134" customFormat="1" x14ac:dyDescent="0.25">
      <c r="B17" s="115" t="s">
        <v>27</v>
      </c>
      <c r="C17" s="143"/>
      <c r="D17" s="143"/>
      <c r="E17" s="143"/>
      <c r="F17" s="144"/>
      <c r="G17" s="144"/>
      <c r="H17" s="144"/>
    </row>
    <row r="18" spans="2:8" s="134" customFormat="1" x14ac:dyDescent="0.25">
      <c r="B18" s="145"/>
      <c r="C18" s="143"/>
      <c r="D18" s="143"/>
      <c r="E18" s="143"/>
      <c r="F18" s="144"/>
      <c r="G18" s="144"/>
      <c r="H18" s="144"/>
    </row>
    <row r="19" spans="2:8" s="134" customFormat="1" x14ac:dyDescent="0.25">
      <c r="B19" s="131" t="s">
        <v>177</v>
      </c>
      <c r="C19" s="146">
        <v>344176.62</v>
      </c>
      <c r="D19" s="143"/>
      <c r="E19" s="146">
        <v>5275446.5599999996</v>
      </c>
      <c r="F19" s="144"/>
      <c r="G19" s="144"/>
      <c r="H19" s="144"/>
    </row>
    <row r="20" spans="2:8" s="134" customFormat="1" x14ac:dyDescent="0.25">
      <c r="B20" s="115" t="s">
        <v>27</v>
      </c>
      <c r="C20" s="143"/>
      <c r="D20" s="143"/>
      <c r="E20" s="143"/>
      <c r="F20" s="144"/>
      <c r="G20" s="144"/>
      <c r="H20" s="144"/>
    </row>
    <row r="21" spans="2:8" s="134" customFormat="1" x14ac:dyDescent="0.25">
      <c r="B21" s="131" t="s">
        <v>178</v>
      </c>
      <c r="C21" s="143"/>
      <c r="D21" s="143"/>
      <c r="E21" s="143"/>
      <c r="F21" s="144"/>
      <c r="G21" s="144"/>
      <c r="H21" s="144"/>
    </row>
    <row r="22" spans="2:8" s="134" customFormat="1" x14ac:dyDescent="0.25">
      <c r="B22" s="115" t="s">
        <v>27</v>
      </c>
      <c r="C22" s="143"/>
      <c r="D22" s="143"/>
      <c r="E22" s="143"/>
      <c r="F22" s="144"/>
      <c r="G22" s="144"/>
      <c r="H22" s="144"/>
    </row>
    <row r="23" spans="2:8" s="134" customFormat="1" x14ac:dyDescent="0.25">
      <c r="B23" s="131" t="s">
        <v>179</v>
      </c>
      <c r="C23" s="143"/>
      <c r="D23" s="143"/>
      <c r="E23" s="143"/>
      <c r="F23" s="144"/>
      <c r="G23" s="144"/>
      <c r="H23" s="144"/>
    </row>
    <row r="24" spans="2:8" s="134" customFormat="1" x14ac:dyDescent="0.25">
      <c r="B24" s="115" t="s">
        <v>180</v>
      </c>
      <c r="C24" s="143"/>
      <c r="D24" s="143"/>
      <c r="E24" s="143"/>
      <c r="F24" s="144"/>
      <c r="G24" s="144"/>
      <c r="H24" s="144"/>
    </row>
    <row r="25" spans="2:8" x14ac:dyDescent="0.25">
      <c r="B25" s="111" t="s">
        <v>181</v>
      </c>
      <c r="C25" s="142">
        <v>165368.48000000001</v>
      </c>
      <c r="D25" s="142"/>
      <c r="E25" s="142">
        <v>1405724.24</v>
      </c>
      <c r="F25" s="129"/>
      <c r="G25" s="129"/>
      <c r="H25" s="129"/>
    </row>
    <row r="26" spans="2:8" x14ac:dyDescent="0.25">
      <c r="B26" s="111" t="s">
        <v>182</v>
      </c>
      <c r="C26" s="108">
        <v>12026</v>
      </c>
      <c r="D26" s="108"/>
      <c r="E26" s="108">
        <v>125766</v>
      </c>
      <c r="F26" s="129"/>
      <c r="G26" s="129"/>
      <c r="H26" s="129"/>
    </row>
    <row r="27" spans="2:8" x14ac:dyDescent="0.25">
      <c r="B27" s="111" t="s">
        <v>183</v>
      </c>
      <c r="C27" s="108">
        <v>7906</v>
      </c>
      <c r="D27" s="108"/>
      <c r="E27" s="108">
        <v>100543.1</v>
      </c>
      <c r="F27" s="129"/>
      <c r="G27" s="129"/>
      <c r="H27" s="129"/>
    </row>
    <row r="28" spans="2:8" x14ac:dyDescent="0.25">
      <c r="B28" s="111" t="s">
        <v>184</v>
      </c>
      <c r="C28" s="108">
        <v>800</v>
      </c>
      <c r="D28" s="108"/>
      <c r="E28" s="108">
        <v>26518.959999999999</v>
      </c>
      <c r="F28" s="129"/>
      <c r="G28" s="129"/>
      <c r="H28" s="129"/>
    </row>
    <row r="29" spans="2:8" x14ac:dyDescent="0.25">
      <c r="B29" s="111" t="s">
        <v>185</v>
      </c>
      <c r="C29" s="108">
        <v>1250</v>
      </c>
      <c r="D29" s="108"/>
      <c r="E29" s="108">
        <v>23834</v>
      </c>
      <c r="F29" s="129"/>
      <c r="G29" s="129"/>
      <c r="H29" s="129"/>
    </row>
    <row r="30" spans="2:8" x14ac:dyDescent="0.25">
      <c r="B30" s="111" t="s">
        <v>186</v>
      </c>
      <c r="C30" s="108">
        <v>1000</v>
      </c>
      <c r="D30" s="108"/>
      <c r="E30" s="108">
        <v>21000</v>
      </c>
      <c r="F30" s="129"/>
      <c r="G30" s="129"/>
      <c r="H30" s="129"/>
    </row>
    <row r="31" spans="2:8" x14ac:dyDescent="0.25">
      <c r="B31" s="111" t="s">
        <v>12</v>
      </c>
      <c r="C31" s="108">
        <v>24000</v>
      </c>
      <c r="D31" s="108"/>
      <c r="E31" s="108">
        <v>120000</v>
      </c>
      <c r="F31" s="129"/>
      <c r="G31" s="129"/>
      <c r="H31" s="129"/>
    </row>
    <row r="32" spans="2:8" x14ac:dyDescent="0.25">
      <c r="B32" s="111" t="s">
        <v>20</v>
      </c>
      <c r="C32" s="112">
        <v>-2679</v>
      </c>
      <c r="D32" s="112"/>
      <c r="E32" s="108">
        <v>1764658</v>
      </c>
      <c r="F32" s="129"/>
      <c r="G32" s="129"/>
      <c r="H32" s="129"/>
    </row>
    <row r="33" spans="2:8" x14ac:dyDescent="0.25">
      <c r="B33" s="130"/>
      <c r="C33" s="130"/>
      <c r="D33" s="130"/>
      <c r="E33" s="130"/>
      <c r="F33" s="129"/>
      <c r="G33" s="129"/>
      <c r="H33" s="129"/>
    </row>
    <row r="34" spans="2:8" s="134" customFormat="1" x14ac:dyDescent="0.25">
      <c r="B34" s="115" t="s">
        <v>187</v>
      </c>
      <c r="C34" s="146">
        <v>209671.48</v>
      </c>
      <c r="D34" s="143"/>
      <c r="E34" s="146">
        <v>3588044.3</v>
      </c>
      <c r="F34" s="144"/>
      <c r="G34" s="144"/>
      <c r="H34" s="144"/>
    </row>
    <row r="35" spans="2:8" s="134" customFormat="1" x14ac:dyDescent="0.25">
      <c r="B35" s="115" t="s">
        <v>27</v>
      </c>
      <c r="C35" s="143"/>
      <c r="D35" s="143"/>
      <c r="E35" s="143"/>
      <c r="F35" s="144"/>
      <c r="G35" s="144"/>
      <c r="H35" s="144"/>
    </row>
    <row r="36" spans="2:8" s="134" customFormat="1" x14ac:dyDescent="0.25">
      <c r="B36" s="115" t="s">
        <v>188</v>
      </c>
      <c r="C36" s="143"/>
      <c r="D36" s="143"/>
      <c r="E36" s="143"/>
      <c r="F36" s="144"/>
      <c r="G36" s="144"/>
      <c r="H36" s="144"/>
    </row>
    <row r="37" spans="2:8" x14ac:dyDescent="0.25">
      <c r="B37" s="111" t="s">
        <v>181</v>
      </c>
      <c r="C37" s="142">
        <v>314270.99</v>
      </c>
      <c r="D37" s="142"/>
      <c r="E37" s="142">
        <v>3058703.12</v>
      </c>
      <c r="F37" s="129"/>
      <c r="G37" s="129"/>
      <c r="H37" s="129"/>
    </row>
    <row r="38" spans="2:8" x14ac:dyDescent="0.25">
      <c r="B38" s="111" t="s">
        <v>182</v>
      </c>
      <c r="C38" s="108">
        <v>1136</v>
      </c>
      <c r="D38" s="108"/>
      <c r="E38" s="108">
        <v>1136</v>
      </c>
      <c r="F38" s="129"/>
      <c r="G38" s="129"/>
      <c r="H38" s="129"/>
    </row>
    <row r="39" spans="2:8" x14ac:dyDescent="0.25">
      <c r="B39" s="111" t="s">
        <v>184</v>
      </c>
      <c r="C39" s="108">
        <v>1136</v>
      </c>
      <c r="D39" s="108"/>
      <c r="E39" s="108">
        <v>1136</v>
      </c>
      <c r="F39" s="129"/>
      <c r="G39" s="129"/>
      <c r="H39" s="129"/>
    </row>
    <row r="40" spans="2:8" x14ac:dyDescent="0.25">
      <c r="B40" s="130"/>
      <c r="C40" s="130"/>
      <c r="D40" s="130"/>
      <c r="E40" s="130"/>
      <c r="F40" s="129"/>
      <c r="G40" s="129"/>
      <c r="H40" s="129"/>
    </row>
    <row r="41" spans="2:8" s="134" customFormat="1" x14ac:dyDescent="0.25">
      <c r="B41" s="115" t="s">
        <v>189</v>
      </c>
      <c r="C41" s="146">
        <v>316542.99</v>
      </c>
      <c r="D41" s="143"/>
      <c r="E41" s="146">
        <v>3060975.12</v>
      </c>
      <c r="F41" s="144"/>
      <c r="G41" s="144"/>
      <c r="H41" s="144"/>
    </row>
    <row r="42" spans="2:8" x14ac:dyDescent="0.25">
      <c r="B42" s="111" t="s">
        <v>27</v>
      </c>
      <c r="C42" s="142"/>
      <c r="D42" s="142"/>
      <c r="E42" s="142"/>
      <c r="F42" s="129"/>
      <c r="G42" s="129"/>
      <c r="H42" s="129"/>
    </row>
    <row r="43" spans="2:8" x14ac:dyDescent="0.25">
      <c r="B43" s="111" t="s">
        <v>80</v>
      </c>
      <c r="C43" s="142">
        <v>2715.2</v>
      </c>
      <c r="D43" s="142"/>
      <c r="E43" s="142">
        <v>37206.660000000003</v>
      </c>
      <c r="F43" s="129"/>
      <c r="G43" s="129"/>
      <c r="H43" s="129"/>
    </row>
    <row r="44" spans="2:8" x14ac:dyDescent="0.25">
      <c r="B44" s="111" t="s">
        <v>84</v>
      </c>
      <c r="C44" s="108">
        <v>0</v>
      </c>
      <c r="D44" s="108"/>
      <c r="E44" s="108">
        <v>1172635.31</v>
      </c>
      <c r="F44" s="129"/>
      <c r="G44" s="129"/>
      <c r="H44" s="129"/>
    </row>
    <row r="45" spans="2:8" x14ac:dyDescent="0.25">
      <c r="B45" s="130"/>
      <c r="C45" s="130"/>
      <c r="D45" s="130"/>
      <c r="E45" s="130"/>
      <c r="F45" s="129"/>
      <c r="G45" s="129"/>
      <c r="H45" s="129"/>
    </row>
    <row r="46" spans="2:8" s="134" customFormat="1" x14ac:dyDescent="0.25">
      <c r="B46" s="115" t="s">
        <v>190</v>
      </c>
      <c r="C46" s="146">
        <v>528929.67000000004</v>
      </c>
      <c r="D46" s="143"/>
      <c r="E46" s="146">
        <v>7858861.3899999997</v>
      </c>
      <c r="F46" s="144"/>
      <c r="G46" s="144"/>
      <c r="H46" s="144"/>
    </row>
    <row r="47" spans="2:8" s="134" customFormat="1" x14ac:dyDescent="0.25">
      <c r="B47" s="115" t="s">
        <v>27</v>
      </c>
      <c r="C47" s="143"/>
      <c r="D47" s="143"/>
      <c r="E47" s="143"/>
      <c r="F47" s="144"/>
      <c r="G47" s="144"/>
      <c r="H47" s="144"/>
    </row>
    <row r="48" spans="2:8" s="134" customFormat="1" x14ac:dyDescent="0.25">
      <c r="B48" s="145"/>
      <c r="C48" s="143"/>
      <c r="D48" s="143"/>
      <c r="E48" s="143"/>
      <c r="F48" s="144"/>
      <c r="G48" s="144"/>
      <c r="H48" s="144"/>
    </row>
    <row r="49" spans="2:8" s="134" customFormat="1" x14ac:dyDescent="0.25">
      <c r="B49" s="131" t="s">
        <v>191</v>
      </c>
      <c r="C49" s="146">
        <v>528929.67000000004</v>
      </c>
      <c r="D49" s="143"/>
      <c r="E49" s="146">
        <v>7862501.3700000001</v>
      </c>
      <c r="F49" s="144"/>
      <c r="G49" s="144"/>
      <c r="H49" s="144"/>
    </row>
    <row r="50" spans="2:8" s="134" customFormat="1" x14ac:dyDescent="0.25">
      <c r="B50" s="115" t="s">
        <v>27</v>
      </c>
      <c r="C50" s="143"/>
      <c r="D50" s="143"/>
      <c r="E50" s="143"/>
      <c r="F50" s="144"/>
      <c r="G50" s="144"/>
      <c r="H50" s="144"/>
    </row>
    <row r="51" spans="2:8" s="134" customFormat="1" x14ac:dyDescent="0.25">
      <c r="B51" s="115" t="s">
        <v>27</v>
      </c>
      <c r="C51" s="143"/>
      <c r="D51" s="143"/>
      <c r="E51" s="143"/>
      <c r="F51" s="144"/>
      <c r="G51" s="144"/>
      <c r="H51" s="144"/>
    </row>
    <row r="52" spans="2:8" s="134" customFormat="1" x14ac:dyDescent="0.25">
      <c r="B52" s="145"/>
      <c r="C52" s="145"/>
      <c r="D52" s="145"/>
      <c r="E52" s="145"/>
      <c r="F52" s="144"/>
      <c r="G52" s="144"/>
      <c r="H52" s="144"/>
    </row>
    <row r="53" spans="2:8" s="134" customFormat="1" ht="15.75" thickBot="1" x14ac:dyDescent="0.3">
      <c r="B53" s="131" t="s">
        <v>192</v>
      </c>
      <c r="C53" s="147">
        <v>-184753.05</v>
      </c>
      <c r="D53" s="141"/>
      <c r="E53" s="147">
        <v>-2587054.81</v>
      </c>
      <c r="F53" s="144"/>
      <c r="G53" s="144"/>
      <c r="H53" s="144"/>
    </row>
    <row r="54" spans="2:8" s="134" customFormat="1" ht="15.75" thickTop="1" x14ac:dyDescent="0.25">
      <c r="B54" s="145"/>
      <c r="C54" s="145"/>
      <c r="D54" s="145"/>
      <c r="E54" s="145"/>
      <c r="F54" s="144"/>
      <c r="G54" s="144"/>
      <c r="H54" s="144"/>
    </row>
    <row r="55" spans="2:8" x14ac:dyDescent="0.25">
      <c r="B55" s="111" t="s">
        <v>27</v>
      </c>
      <c r="C55" s="133" t="s">
        <v>27</v>
      </c>
      <c r="D55" s="133"/>
      <c r="E55" s="133" t="s">
        <v>27</v>
      </c>
      <c r="F55" s="129"/>
      <c r="G55" s="129"/>
      <c r="H55" s="12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0"/>
  <sheetViews>
    <sheetView workbookViewId="0">
      <selection activeCell="F32" sqref="F32"/>
    </sheetView>
  </sheetViews>
  <sheetFormatPr baseColWidth="10" defaultRowHeight="15" x14ac:dyDescent="0.25"/>
  <cols>
    <col min="2" max="2" width="43" bestFit="1" customWidth="1"/>
    <col min="3" max="4" width="11.5703125" bestFit="1" customWidth="1"/>
    <col min="5" max="6" width="11.140625" bestFit="1" customWidth="1"/>
    <col min="7" max="8" width="11.5703125" bestFit="1" customWidth="1"/>
  </cols>
  <sheetData>
    <row r="1" spans="2:8" x14ac:dyDescent="0.25">
      <c r="B1" s="115" t="s">
        <v>112</v>
      </c>
      <c r="C1" s="106"/>
      <c r="D1" s="106"/>
      <c r="E1" s="106"/>
      <c r="F1" s="106"/>
      <c r="G1" s="106"/>
      <c r="H1" s="106"/>
    </row>
    <row r="2" spans="2:8" x14ac:dyDescent="0.25">
      <c r="B2" s="149" t="s">
        <v>553</v>
      </c>
      <c r="C2" s="106"/>
      <c r="D2" s="106"/>
      <c r="E2" s="106"/>
      <c r="F2" s="106"/>
      <c r="G2" s="106"/>
      <c r="H2" s="106"/>
    </row>
    <row r="3" spans="2:8" x14ac:dyDescent="0.25">
      <c r="B3" s="150" t="s">
        <v>172</v>
      </c>
      <c r="C3" s="106"/>
      <c r="D3" s="106"/>
      <c r="E3" s="106"/>
      <c r="F3" s="106"/>
      <c r="G3" s="106"/>
      <c r="H3" s="106"/>
    </row>
    <row r="4" spans="2:8" x14ac:dyDescent="0.25">
      <c r="B4" s="106"/>
      <c r="C4" s="106"/>
      <c r="D4" s="106"/>
      <c r="E4" s="106"/>
      <c r="F4" s="106"/>
      <c r="G4" s="106"/>
      <c r="H4" s="106"/>
    </row>
    <row r="5" spans="2:8" x14ac:dyDescent="0.25">
      <c r="B5" s="106" t="s">
        <v>202</v>
      </c>
      <c r="C5" s="106" t="s">
        <v>203</v>
      </c>
      <c r="D5" s="106" t="s">
        <v>204</v>
      </c>
      <c r="E5" s="106"/>
      <c r="F5" s="106"/>
      <c r="G5" s="106" t="s">
        <v>203</v>
      </c>
      <c r="H5" s="106" t="s">
        <v>205</v>
      </c>
    </row>
    <row r="6" spans="2:8" x14ac:dyDescent="0.25">
      <c r="B6" s="106"/>
      <c r="C6" s="106" t="s">
        <v>206</v>
      </c>
      <c r="D6" s="106" t="s">
        <v>207</v>
      </c>
      <c r="E6" s="106" t="s">
        <v>208</v>
      </c>
      <c r="F6" s="106" t="s">
        <v>209</v>
      </c>
      <c r="G6" s="106" t="s">
        <v>206</v>
      </c>
      <c r="H6" s="106" t="s">
        <v>207</v>
      </c>
    </row>
    <row r="7" spans="2:8" x14ac:dyDescent="0.25">
      <c r="B7" s="106"/>
      <c r="C7" s="106"/>
      <c r="D7" s="106"/>
      <c r="E7" s="106"/>
      <c r="F7" s="106"/>
      <c r="G7" s="106"/>
      <c r="H7" s="106"/>
    </row>
    <row r="8" spans="2:8" x14ac:dyDescent="0.25">
      <c r="B8" s="106" t="s">
        <v>210</v>
      </c>
      <c r="C8" s="106">
        <v>33791609.5</v>
      </c>
      <c r="D8" s="106" t="s">
        <v>27</v>
      </c>
      <c r="E8" s="106">
        <v>701082.68</v>
      </c>
      <c r="F8" s="106">
        <v>876779.8</v>
      </c>
      <c r="G8" s="106">
        <v>33615912.380000003</v>
      </c>
      <c r="H8" s="106" t="s">
        <v>27</v>
      </c>
    </row>
    <row r="9" spans="2:8" x14ac:dyDescent="0.25">
      <c r="B9" s="106" t="s">
        <v>211</v>
      </c>
      <c r="C9" s="106">
        <v>13636013.310000001</v>
      </c>
      <c r="D9" s="106" t="s">
        <v>27</v>
      </c>
      <c r="E9" s="106">
        <v>701082.68</v>
      </c>
      <c r="F9" s="106">
        <v>876779.8</v>
      </c>
      <c r="G9" s="106">
        <v>13460316.189999999</v>
      </c>
      <c r="H9" s="106" t="s">
        <v>27</v>
      </c>
    </row>
    <row r="10" spans="2:8" x14ac:dyDescent="0.25">
      <c r="B10" s="106" t="s">
        <v>119</v>
      </c>
      <c r="C10" s="106">
        <v>6000</v>
      </c>
      <c r="D10" s="106" t="s">
        <v>27</v>
      </c>
      <c r="E10" s="106">
        <v>0</v>
      </c>
      <c r="F10" s="106">
        <v>0</v>
      </c>
      <c r="G10" s="106">
        <v>6000</v>
      </c>
      <c r="H10" s="106" t="s">
        <v>27</v>
      </c>
    </row>
    <row r="11" spans="2:8" x14ac:dyDescent="0.25">
      <c r="B11" s="106" t="s">
        <v>212</v>
      </c>
      <c r="C11" s="106">
        <v>6000</v>
      </c>
      <c r="D11" s="106" t="s">
        <v>27</v>
      </c>
      <c r="E11" s="106">
        <v>0</v>
      </c>
      <c r="F11" s="106">
        <v>0</v>
      </c>
      <c r="G11" s="106">
        <v>6000</v>
      </c>
      <c r="H11" s="106" t="s">
        <v>27</v>
      </c>
    </row>
    <row r="12" spans="2:8" x14ac:dyDescent="0.25">
      <c r="B12" s="106" t="s">
        <v>121</v>
      </c>
      <c r="C12" s="106">
        <v>2429467.6800000002</v>
      </c>
      <c r="D12" s="106" t="s">
        <v>27</v>
      </c>
      <c r="E12" s="106">
        <v>476232.68</v>
      </c>
      <c r="F12" s="106">
        <v>763239.62</v>
      </c>
      <c r="G12" s="106">
        <v>2142460.7400000002</v>
      </c>
      <c r="H12" s="106" t="s">
        <v>27</v>
      </c>
    </row>
    <row r="13" spans="2:8" x14ac:dyDescent="0.25">
      <c r="B13" s="106" t="s">
        <v>213</v>
      </c>
      <c r="C13" s="106">
        <v>547059.41</v>
      </c>
      <c r="D13" s="106" t="s">
        <v>27</v>
      </c>
      <c r="E13" s="106">
        <v>281177.14</v>
      </c>
      <c r="F13" s="106">
        <v>445527.42</v>
      </c>
      <c r="G13" s="106">
        <v>382709.13</v>
      </c>
      <c r="H13" s="106" t="s">
        <v>27</v>
      </c>
    </row>
    <row r="14" spans="2:8" x14ac:dyDescent="0.25">
      <c r="B14" s="106" t="s">
        <v>214</v>
      </c>
      <c r="C14" s="106">
        <v>92937.78</v>
      </c>
      <c r="D14" s="106" t="s">
        <v>27</v>
      </c>
      <c r="E14" s="106">
        <v>71491.98</v>
      </c>
      <c r="F14" s="106">
        <v>24000</v>
      </c>
      <c r="G14" s="106">
        <v>140429.76000000001</v>
      </c>
      <c r="H14" s="106" t="s">
        <v>27</v>
      </c>
    </row>
    <row r="15" spans="2:8" x14ac:dyDescent="0.25">
      <c r="B15" s="106" t="s">
        <v>215</v>
      </c>
      <c r="C15" s="106">
        <v>1083803.5900000001</v>
      </c>
      <c r="D15" s="106" t="s">
        <v>27</v>
      </c>
      <c r="E15" s="106">
        <v>103563.56</v>
      </c>
      <c r="F15" s="106">
        <v>205348</v>
      </c>
      <c r="G15" s="106">
        <v>982019.15</v>
      </c>
      <c r="H15" s="106" t="s">
        <v>27</v>
      </c>
    </row>
    <row r="16" spans="2:8" x14ac:dyDescent="0.25">
      <c r="B16" s="106" t="s">
        <v>216</v>
      </c>
      <c r="C16" s="106">
        <v>62369.4</v>
      </c>
      <c r="D16" s="106" t="s">
        <v>27</v>
      </c>
      <c r="E16" s="106">
        <v>0</v>
      </c>
      <c r="F16" s="106">
        <v>4756</v>
      </c>
      <c r="G16" s="106">
        <v>57613.4</v>
      </c>
      <c r="H16" s="106" t="s">
        <v>27</v>
      </c>
    </row>
    <row r="17" spans="2:8" x14ac:dyDescent="0.25">
      <c r="B17" s="106" t="s">
        <v>217</v>
      </c>
      <c r="C17" s="106">
        <v>282786.02</v>
      </c>
      <c r="D17" s="106" t="s">
        <v>27</v>
      </c>
      <c r="E17" s="106">
        <v>20000</v>
      </c>
      <c r="F17" s="106">
        <v>81092.320000000007</v>
      </c>
      <c r="G17" s="106">
        <v>221693.7</v>
      </c>
      <c r="H17" s="106" t="s">
        <v>27</v>
      </c>
    </row>
    <row r="18" spans="2:8" x14ac:dyDescent="0.25">
      <c r="B18" s="106" t="s">
        <v>218</v>
      </c>
      <c r="C18" s="106">
        <v>360511.48</v>
      </c>
      <c r="D18" s="106" t="s">
        <v>27</v>
      </c>
      <c r="E18" s="106">
        <v>0</v>
      </c>
      <c r="F18" s="106">
        <v>2515.88</v>
      </c>
      <c r="G18" s="106">
        <v>357995.6</v>
      </c>
      <c r="H18" s="106" t="s">
        <v>27</v>
      </c>
    </row>
    <row r="19" spans="2:8" x14ac:dyDescent="0.25">
      <c r="B19" s="106" t="s">
        <v>123</v>
      </c>
      <c r="C19" s="106">
        <v>8961988.5899999999</v>
      </c>
      <c r="D19" s="106" t="s">
        <v>27</v>
      </c>
      <c r="E19" s="106">
        <v>0</v>
      </c>
      <c r="F19" s="106">
        <v>0</v>
      </c>
      <c r="G19" s="106">
        <v>8961988.5899999999</v>
      </c>
      <c r="H19" s="106" t="s">
        <v>27</v>
      </c>
    </row>
    <row r="20" spans="2:8" x14ac:dyDescent="0.25">
      <c r="B20" s="106" t="s">
        <v>219</v>
      </c>
      <c r="C20" s="106">
        <v>4163997.1</v>
      </c>
      <c r="D20" s="106" t="s">
        <v>27</v>
      </c>
      <c r="E20" s="106">
        <v>0</v>
      </c>
      <c r="F20" s="106">
        <v>0</v>
      </c>
      <c r="G20" s="106">
        <v>4163997.1</v>
      </c>
      <c r="H20" s="106" t="s">
        <v>27</v>
      </c>
    </row>
    <row r="21" spans="2:8" x14ac:dyDescent="0.25">
      <c r="B21" s="106" t="s">
        <v>220</v>
      </c>
      <c r="C21" s="106">
        <v>4797991.49</v>
      </c>
      <c r="D21" s="106" t="s">
        <v>27</v>
      </c>
      <c r="E21" s="106">
        <v>0</v>
      </c>
      <c r="F21" s="106">
        <v>0</v>
      </c>
      <c r="G21" s="106">
        <v>4797991.49</v>
      </c>
      <c r="H21" s="106" t="s">
        <v>27</v>
      </c>
    </row>
    <row r="22" spans="2:8" x14ac:dyDescent="0.25">
      <c r="B22" s="106" t="s">
        <v>124</v>
      </c>
      <c r="C22" s="106">
        <v>2145546.89</v>
      </c>
      <c r="D22" s="106" t="s">
        <v>27</v>
      </c>
      <c r="E22" s="106">
        <v>219350</v>
      </c>
      <c r="F22" s="106">
        <v>101563.56</v>
      </c>
      <c r="G22" s="106">
        <v>2263333.33</v>
      </c>
      <c r="H22" s="106" t="s">
        <v>27</v>
      </c>
    </row>
    <row r="23" spans="2:8" x14ac:dyDescent="0.25">
      <c r="B23" s="106" t="s">
        <v>222</v>
      </c>
      <c r="C23" s="106">
        <v>6652.01</v>
      </c>
      <c r="D23" s="106" t="s">
        <v>27</v>
      </c>
      <c r="E23" s="106">
        <v>0</v>
      </c>
      <c r="F23" s="106">
        <v>0</v>
      </c>
      <c r="G23" s="106">
        <v>6652.01</v>
      </c>
      <c r="H23" s="106" t="s">
        <v>27</v>
      </c>
    </row>
    <row r="24" spans="2:8" x14ac:dyDescent="0.25">
      <c r="B24" s="106" t="s">
        <v>223</v>
      </c>
      <c r="C24" s="106">
        <v>33772.67</v>
      </c>
      <c r="D24" s="106" t="s">
        <v>27</v>
      </c>
      <c r="E24" s="106">
        <v>0</v>
      </c>
      <c r="F24" s="106">
        <v>384.87</v>
      </c>
      <c r="G24" s="106">
        <v>33387.800000000003</v>
      </c>
      <c r="H24" s="106" t="s">
        <v>27</v>
      </c>
    </row>
    <row r="25" spans="2:8" x14ac:dyDescent="0.25">
      <c r="B25" s="106" t="s">
        <v>224</v>
      </c>
      <c r="C25" s="106">
        <v>78572.39</v>
      </c>
      <c r="D25" s="106" t="s">
        <v>27</v>
      </c>
      <c r="E25" s="106">
        <v>0</v>
      </c>
      <c r="F25" s="106">
        <v>0</v>
      </c>
      <c r="G25" s="106">
        <v>78572.39</v>
      </c>
      <c r="H25" s="106" t="s">
        <v>27</v>
      </c>
    </row>
    <row r="26" spans="2:8" x14ac:dyDescent="0.25">
      <c r="B26" s="106" t="s">
        <v>225</v>
      </c>
      <c r="C26" s="106">
        <v>9815.83</v>
      </c>
      <c r="D26" s="106" t="s">
        <v>27</v>
      </c>
      <c r="E26" s="106">
        <v>0</v>
      </c>
      <c r="F26" s="106">
        <v>0</v>
      </c>
      <c r="G26" s="106">
        <v>9815.83</v>
      </c>
      <c r="H26" s="106" t="s">
        <v>27</v>
      </c>
    </row>
    <row r="27" spans="2:8" x14ac:dyDescent="0.25">
      <c r="B27" s="106" t="s">
        <v>226</v>
      </c>
      <c r="C27" s="106">
        <v>16049.92</v>
      </c>
      <c r="D27" s="106" t="s">
        <v>27</v>
      </c>
      <c r="E27" s="106">
        <v>0</v>
      </c>
      <c r="F27" s="106">
        <v>0</v>
      </c>
      <c r="G27" s="106">
        <v>16049.92</v>
      </c>
      <c r="H27" s="106" t="s">
        <v>27</v>
      </c>
    </row>
    <row r="28" spans="2:8" x14ac:dyDescent="0.25">
      <c r="B28" s="106" t="s">
        <v>228</v>
      </c>
      <c r="C28" s="106">
        <v>28889.919999999998</v>
      </c>
      <c r="D28" s="106" t="s">
        <v>27</v>
      </c>
      <c r="E28" s="106">
        <v>0</v>
      </c>
      <c r="F28" s="106">
        <v>1783.34</v>
      </c>
      <c r="G28" s="106">
        <v>27106.58</v>
      </c>
      <c r="H28" s="106" t="s">
        <v>27</v>
      </c>
    </row>
    <row r="29" spans="2:8" x14ac:dyDescent="0.25">
      <c r="B29" s="106" t="s">
        <v>229</v>
      </c>
      <c r="C29" s="106">
        <v>3686.66</v>
      </c>
      <c r="D29" s="106" t="s">
        <v>27</v>
      </c>
      <c r="E29" s="106">
        <v>0</v>
      </c>
      <c r="F29" s="106">
        <v>0</v>
      </c>
      <c r="G29" s="106">
        <v>3686.66</v>
      </c>
      <c r="H29" s="106" t="s">
        <v>27</v>
      </c>
    </row>
    <row r="30" spans="2:8" x14ac:dyDescent="0.25">
      <c r="B30" s="106" t="s">
        <v>230</v>
      </c>
      <c r="C30" s="106">
        <v>42800</v>
      </c>
      <c r="D30" s="106" t="s">
        <v>27</v>
      </c>
      <c r="E30" s="106">
        <v>0</v>
      </c>
      <c r="F30" s="106">
        <v>0</v>
      </c>
      <c r="G30" s="106">
        <v>42800</v>
      </c>
      <c r="H30" s="106" t="s">
        <v>27</v>
      </c>
    </row>
    <row r="31" spans="2:8" x14ac:dyDescent="0.25">
      <c r="B31" s="106" t="s">
        <v>231</v>
      </c>
      <c r="C31" s="106">
        <v>17286.82</v>
      </c>
      <c r="D31" s="106" t="s">
        <v>27</v>
      </c>
      <c r="E31" s="106">
        <v>0</v>
      </c>
      <c r="F31" s="106">
        <v>1155.6300000000001</v>
      </c>
      <c r="G31" s="106">
        <v>16131.19</v>
      </c>
      <c r="H31" s="106" t="s">
        <v>27</v>
      </c>
    </row>
    <row r="32" spans="2:8" x14ac:dyDescent="0.25">
      <c r="B32" s="106" t="s">
        <v>232</v>
      </c>
      <c r="C32" s="106">
        <v>30679.11</v>
      </c>
      <c r="D32" s="106" t="s">
        <v>27</v>
      </c>
      <c r="E32" s="106">
        <v>0</v>
      </c>
      <c r="F32" s="106">
        <v>623.70000000000005</v>
      </c>
      <c r="G32" s="106">
        <v>30055.41</v>
      </c>
      <c r="H32" s="106" t="s">
        <v>27</v>
      </c>
    </row>
    <row r="33" spans="2:8" x14ac:dyDescent="0.25">
      <c r="B33" s="106" t="s">
        <v>233</v>
      </c>
      <c r="C33" s="106">
        <v>4682.71</v>
      </c>
      <c r="D33" s="106" t="s">
        <v>27</v>
      </c>
      <c r="E33" s="106">
        <v>0</v>
      </c>
      <c r="F33" s="106">
        <v>445.84</v>
      </c>
      <c r="G33" s="106">
        <v>4236.87</v>
      </c>
      <c r="H33" s="106" t="s">
        <v>27</v>
      </c>
    </row>
    <row r="34" spans="2:8" x14ac:dyDescent="0.25">
      <c r="B34" s="106" t="s">
        <v>234</v>
      </c>
      <c r="C34" s="106">
        <v>23333.16</v>
      </c>
      <c r="D34" s="106" t="s">
        <v>27</v>
      </c>
      <c r="E34" s="106">
        <v>0</v>
      </c>
      <c r="F34" s="106">
        <v>0</v>
      </c>
      <c r="G34" s="106">
        <v>23333.16</v>
      </c>
      <c r="H34" s="106" t="s">
        <v>27</v>
      </c>
    </row>
    <row r="35" spans="2:8" x14ac:dyDescent="0.25">
      <c r="B35" s="106" t="s">
        <v>235</v>
      </c>
      <c r="C35" s="106">
        <v>46844</v>
      </c>
      <c r="D35" s="106" t="s">
        <v>27</v>
      </c>
      <c r="E35" s="106">
        <v>0</v>
      </c>
      <c r="F35" s="106">
        <v>0</v>
      </c>
      <c r="G35" s="106">
        <v>46844</v>
      </c>
      <c r="H35" s="106" t="s">
        <v>27</v>
      </c>
    </row>
    <row r="36" spans="2:8" x14ac:dyDescent="0.25">
      <c r="B36" s="106" t="s">
        <v>236</v>
      </c>
      <c r="C36" s="106">
        <v>17579.93</v>
      </c>
      <c r="D36" s="106" t="s">
        <v>27</v>
      </c>
      <c r="E36" s="106">
        <v>0</v>
      </c>
      <c r="F36" s="106">
        <v>0</v>
      </c>
      <c r="G36" s="106">
        <v>17579.93</v>
      </c>
      <c r="H36" s="106" t="s">
        <v>27</v>
      </c>
    </row>
    <row r="37" spans="2:8" x14ac:dyDescent="0.25">
      <c r="B37" s="106" t="s">
        <v>237</v>
      </c>
      <c r="C37" s="106">
        <v>13899.84</v>
      </c>
      <c r="D37" s="106" t="s">
        <v>27</v>
      </c>
      <c r="E37" s="106">
        <v>0</v>
      </c>
      <c r="F37" s="106">
        <v>2675</v>
      </c>
      <c r="G37" s="106">
        <v>11224.84</v>
      </c>
      <c r="H37" s="106" t="s">
        <v>27</v>
      </c>
    </row>
    <row r="38" spans="2:8" x14ac:dyDescent="0.25">
      <c r="B38" s="106" t="s">
        <v>238</v>
      </c>
      <c r="C38" s="106">
        <v>7827.11</v>
      </c>
      <c r="D38" s="106" t="s">
        <v>27</v>
      </c>
      <c r="E38" s="106">
        <v>0</v>
      </c>
      <c r="F38" s="106">
        <v>891.66</v>
      </c>
      <c r="G38" s="106">
        <v>6935.45</v>
      </c>
      <c r="H38" s="106" t="s">
        <v>27</v>
      </c>
    </row>
    <row r="39" spans="2:8" x14ac:dyDescent="0.25">
      <c r="B39" s="106" t="s">
        <v>239</v>
      </c>
      <c r="C39" s="106">
        <v>7178.23</v>
      </c>
      <c r="D39" s="106" t="s">
        <v>27</v>
      </c>
      <c r="E39" s="106">
        <v>0</v>
      </c>
      <c r="F39" s="106">
        <v>671.3</v>
      </c>
      <c r="G39" s="106">
        <v>6506.93</v>
      </c>
      <c r="H39" s="106" t="s">
        <v>27</v>
      </c>
    </row>
    <row r="40" spans="2:8" x14ac:dyDescent="0.25">
      <c r="B40" s="106" t="s">
        <v>240</v>
      </c>
      <c r="C40" s="106">
        <v>5353.66</v>
      </c>
      <c r="D40" s="106" t="s">
        <v>27</v>
      </c>
      <c r="E40" s="106">
        <v>0</v>
      </c>
      <c r="F40" s="106">
        <v>0</v>
      </c>
      <c r="G40" s="106">
        <v>5353.66</v>
      </c>
      <c r="H40" s="106" t="s">
        <v>27</v>
      </c>
    </row>
    <row r="41" spans="2:8" x14ac:dyDescent="0.25">
      <c r="B41" s="106" t="s">
        <v>242</v>
      </c>
      <c r="C41" s="106">
        <v>15993.62</v>
      </c>
      <c r="D41" s="106" t="s">
        <v>27</v>
      </c>
      <c r="E41" s="106">
        <v>0</v>
      </c>
      <c r="F41" s="106">
        <v>936.26</v>
      </c>
      <c r="G41" s="106">
        <v>15057.36</v>
      </c>
      <c r="H41" s="106" t="s">
        <v>27</v>
      </c>
    </row>
    <row r="42" spans="2:8" x14ac:dyDescent="0.25">
      <c r="B42" s="106" t="s">
        <v>243</v>
      </c>
      <c r="C42" s="106">
        <v>16546.86</v>
      </c>
      <c r="D42" s="106" t="s">
        <v>27</v>
      </c>
      <c r="E42" s="106">
        <v>0</v>
      </c>
      <c r="F42" s="106">
        <v>0</v>
      </c>
      <c r="G42" s="106">
        <v>16546.86</v>
      </c>
      <c r="H42" s="106" t="s">
        <v>27</v>
      </c>
    </row>
    <row r="43" spans="2:8" x14ac:dyDescent="0.25">
      <c r="B43" s="106" t="s">
        <v>244</v>
      </c>
      <c r="C43" s="106">
        <v>21399.96</v>
      </c>
      <c r="D43" s="106" t="s">
        <v>27</v>
      </c>
      <c r="E43" s="106">
        <v>0</v>
      </c>
      <c r="F43" s="106">
        <v>0</v>
      </c>
      <c r="G43" s="106">
        <v>21399.96</v>
      </c>
      <c r="H43" s="106" t="s">
        <v>27</v>
      </c>
    </row>
    <row r="44" spans="2:8" x14ac:dyDescent="0.25">
      <c r="B44" s="106" t="s">
        <v>245</v>
      </c>
      <c r="C44" s="106">
        <v>45646.52</v>
      </c>
      <c r="D44" s="106" t="s">
        <v>27</v>
      </c>
      <c r="E44" s="106">
        <v>0</v>
      </c>
      <c r="F44" s="106">
        <v>0</v>
      </c>
      <c r="G44" s="106">
        <v>45646.52</v>
      </c>
      <c r="H44" s="106" t="s">
        <v>27</v>
      </c>
    </row>
    <row r="45" spans="2:8" x14ac:dyDescent="0.25">
      <c r="B45" s="106" t="s">
        <v>246</v>
      </c>
      <c r="C45" s="106">
        <v>5820</v>
      </c>
      <c r="D45" s="106" t="s">
        <v>27</v>
      </c>
      <c r="E45" s="106">
        <v>0</v>
      </c>
      <c r="F45" s="106">
        <v>0</v>
      </c>
      <c r="G45" s="106">
        <v>5820</v>
      </c>
      <c r="H45" s="106" t="s">
        <v>27</v>
      </c>
    </row>
    <row r="46" spans="2:8" x14ac:dyDescent="0.25">
      <c r="B46" s="106" t="s">
        <v>247</v>
      </c>
      <c r="C46" s="106">
        <v>8916.66</v>
      </c>
      <c r="D46" s="106" t="s">
        <v>27</v>
      </c>
      <c r="E46" s="106">
        <v>0</v>
      </c>
      <c r="F46" s="106">
        <v>0</v>
      </c>
      <c r="G46" s="106">
        <v>8916.66</v>
      </c>
      <c r="H46" s="106" t="s">
        <v>27</v>
      </c>
    </row>
    <row r="47" spans="2:8" x14ac:dyDescent="0.25">
      <c r="B47" s="106" t="s">
        <v>248</v>
      </c>
      <c r="C47" s="106">
        <v>5059.8900000000003</v>
      </c>
      <c r="D47" s="106" t="s">
        <v>27</v>
      </c>
      <c r="E47" s="106">
        <v>0</v>
      </c>
      <c r="F47" s="106">
        <v>0</v>
      </c>
      <c r="G47" s="106">
        <v>5059.8900000000003</v>
      </c>
      <c r="H47" s="106" t="s">
        <v>27</v>
      </c>
    </row>
    <row r="48" spans="2:8" x14ac:dyDescent="0.25">
      <c r="B48" s="106" t="s">
        <v>249</v>
      </c>
      <c r="C48" s="106">
        <v>29370.69</v>
      </c>
      <c r="D48" s="106" t="s">
        <v>27</v>
      </c>
      <c r="E48" s="106">
        <v>0</v>
      </c>
      <c r="F48" s="106">
        <v>2616.67</v>
      </c>
      <c r="G48" s="106">
        <v>26754.02</v>
      </c>
      <c r="H48" s="106" t="s">
        <v>27</v>
      </c>
    </row>
    <row r="49" spans="2:8" x14ac:dyDescent="0.25">
      <c r="B49" s="106" t="s">
        <v>250</v>
      </c>
      <c r="C49" s="106">
        <v>8789.26</v>
      </c>
      <c r="D49" s="106" t="s">
        <v>27</v>
      </c>
      <c r="E49" s="106">
        <v>0</v>
      </c>
      <c r="F49" s="106">
        <v>1293.1400000000001</v>
      </c>
      <c r="G49" s="106">
        <v>7496.12</v>
      </c>
      <c r="H49" s="106" t="s">
        <v>27</v>
      </c>
    </row>
    <row r="50" spans="2:8" x14ac:dyDescent="0.25">
      <c r="B50" s="106" t="s">
        <v>251</v>
      </c>
      <c r="C50" s="106">
        <v>10100</v>
      </c>
      <c r="D50" s="106" t="s">
        <v>27</v>
      </c>
      <c r="E50" s="106">
        <v>0</v>
      </c>
      <c r="F50" s="106">
        <v>0</v>
      </c>
      <c r="G50" s="106">
        <v>10100</v>
      </c>
      <c r="H50" s="106" t="s">
        <v>27</v>
      </c>
    </row>
    <row r="51" spans="2:8" x14ac:dyDescent="0.25">
      <c r="B51" s="106" t="s">
        <v>252</v>
      </c>
      <c r="C51" s="106">
        <v>622.94000000000005</v>
      </c>
      <c r="D51" s="106" t="s">
        <v>27</v>
      </c>
      <c r="E51" s="106">
        <v>10700</v>
      </c>
      <c r="F51" s="106">
        <v>1783.32</v>
      </c>
      <c r="G51" s="106">
        <v>9539.6200000000008</v>
      </c>
      <c r="H51" s="106" t="s">
        <v>27</v>
      </c>
    </row>
    <row r="52" spans="2:8" x14ac:dyDescent="0.25">
      <c r="B52" s="106" t="s">
        <v>253</v>
      </c>
      <c r="C52" s="106">
        <v>4280</v>
      </c>
      <c r="D52" s="106" t="s">
        <v>27</v>
      </c>
      <c r="E52" s="106">
        <v>0</v>
      </c>
      <c r="F52" s="106">
        <v>0</v>
      </c>
      <c r="G52" s="106">
        <v>4280</v>
      </c>
      <c r="H52" s="106" t="s">
        <v>27</v>
      </c>
    </row>
    <row r="53" spans="2:8" x14ac:dyDescent="0.25">
      <c r="B53" s="106" t="s">
        <v>254</v>
      </c>
      <c r="C53" s="106">
        <v>39233.339999999997</v>
      </c>
      <c r="D53" s="106" t="s">
        <v>27</v>
      </c>
      <c r="E53" s="106">
        <v>0</v>
      </c>
      <c r="F53" s="106">
        <v>0</v>
      </c>
      <c r="G53" s="106">
        <v>39233.339999999997</v>
      </c>
      <c r="H53" s="106" t="s">
        <v>27</v>
      </c>
    </row>
    <row r="54" spans="2:8" x14ac:dyDescent="0.25">
      <c r="B54" s="106" t="s">
        <v>255</v>
      </c>
      <c r="C54" s="106">
        <v>16464</v>
      </c>
      <c r="D54" s="106" t="s">
        <v>27</v>
      </c>
      <c r="E54" s="106">
        <v>0</v>
      </c>
      <c r="F54" s="106">
        <v>0</v>
      </c>
      <c r="G54" s="106">
        <v>16464</v>
      </c>
      <c r="H54" s="106" t="s">
        <v>27</v>
      </c>
    </row>
    <row r="55" spans="2:8" x14ac:dyDescent="0.25">
      <c r="B55" s="106" t="s">
        <v>256</v>
      </c>
      <c r="C55" s="106">
        <v>12779.59</v>
      </c>
      <c r="D55" s="106" t="s">
        <v>27</v>
      </c>
      <c r="E55" s="106">
        <v>0</v>
      </c>
      <c r="F55" s="106">
        <v>0</v>
      </c>
      <c r="G55" s="106">
        <v>12779.59</v>
      </c>
      <c r="H55" s="106" t="s">
        <v>27</v>
      </c>
    </row>
    <row r="56" spans="2:8" x14ac:dyDescent="0.25">
      <c r="B56" s="106" t="s">
        <v>257</v>
      </c>
      <c r="C56" s="106">
        <v>7133.28</v>
      </c>
      <c r="D56" s="106" t="s">
        <v>27</v>
      </c>
      <c r="E56" s="106">
        <v>0</v>
      </c>
      <c r="F56" s="106">
        <v>1783.34</v>
      </c>
      <c r="G56" s="106">
        <v>5349.94</v>
      </c>
      <c r="H56" s="106" t="s">
        <v>27</v>
      </c>
    </row>
    <row r="57" spans="2:8" x14ac:dyDescent="0.25">
      <c r="B57" s="106" t="s">
        <v>258</v>
      </c>
      <c r="C57" s="106">
        <v>3343.75</v>
      </c>
      <c r="D57" s="106" t="s">
        <v>27</v>
      </c>
      <c r="E57" s="106">
        <v>0</v>
      </c>
      <c r="F57" s="106">
        <v>1337.5</v>
      </c>
      <c r="G57" s="106">
        <v>2006.25</v>
      </c>
      <c r="H57" s="106" t="s">
        <v>27</v>
      </c>
    </row>
    <row r="58" spans="2:8" x14ac:dyDescent="0.25">
      <c r="B58" s="106" t="s">
        <v>259</v>
      </c>
      <c r="C58" s="106">
        <v>148491.18</v>
      </c>
      <c r="D58" s="106" t="s">
        <v>27</v>
      </c>
      <c r="E58" s="106">
        <v>0</v>
      </c>
      <c r="F58" s="106">
        <v>0</v>
      </c>
      <c r="G58" s="106">
        <v>148491.18</v>
      </c>
      <c r="H58" s="106" t="s">
        <v>27</v>
      </c>
    </row>
    <row r="59" spans="2:8" x14ac:dyDescent="0.25">
      <c r="B59" s="106" t="s">
        <v>260</v>
      </c>
      <c r="C59" s="106">
        <v>1605</v>
      </c>
      <c r="D59" s="106" t="s">
        <v>27</v>
      </c>
      <c r="E59" s="106">
        <v>0</v>
      </c>
      <c r="F59" s="106">
        <v>1070</v>
      </c>
      <c r="G59" s="106">
        <v>535</v>
      </c>
      <c r="H59" s="106" t="s">
        <v>27</v>
      </c>
    </row>
    <row r="60" spans="2:8" x14ac:dyDescent="0.25">
      <c r="B60" s="106" t="s">
        <v>261</v>
      </c>
      <c r="C60" s="106">
        <v>39279.919999999998</v>
      </c>
      <c r="D60" s="106" t="s">
        <v>27</v>
      </c>
      <c r="E60" s="106">
        <v>0</v>
      </c>
      <c r="F60" s="106">
        <v>0</v>
      </c>
      <c r="G60" s="106">
        <v>39279.919999999998</v>
      </c>
      <c r="H60" s="106" t="s">
        <v>27</v>
      </c>
    </row>
    <row r="61" spans="2:8" x14ac:dyDescent="0.25">
      <c r="B61" s="106" t="s">
        <v>262</v>
      </c>
      <c r="C61" s="106">
        <v>37449.93</v>
      </c>
      <c r="D61" s="106" t="s">
        <v>27</v>
      </c>
      <c r="E61" s="106">
        <v>0</v>
      </c>
      <c r="F61" s="106">
        <v>3566.66</v>
      </c>
      <c r="G61" s="106">
        <v>33883.269999999997</v>
      </c>
      <c r="H61" s="106" t="s">
        <v>27</v>
      </c>
    </row>
    <row r="62" spans="2:8" x14ac:dyDescent="0.25">
      <c r="B62" s="106" t="s">
        <v>263</v>
      </c>
      <c r="C62" s="106">
        <v>17919.919999999998</v>
      </c>
      <c r="D62" s="106" t="s">
        <v>27</v>
      </c>
      <c r="E62" s="106">
        <v>0</v>
      </c>
      <c r="F62" s="106">
        <v>0</v>
      </c>
      <c r="G62" s="106">
        <v>17919.919999999998</v>
      </c>
      <c r="H62" s="106" t="s">
        <v>27</v>
      </c>
    </row>
    <row r="63" spans="2:8" x14ac:dyDescent="0.25">
      <c r="B63" s="106" t="s">
        <v>265</v>
      </c>
      <c r="C63" s="106">
        <v>3437.34</v>
      </c>
      <c r="D63" s="106" t="s">
        <v>27</v>
      </c>
      <c r="E63" s="106">
        <v>0</v>
      </c>
      <c r="F63" s="106">
        <v>0</v>
      </c>
      <c r="G63" s="106">
        <v>3437.34</v>
      </c>
      <c r="H63" s="106" t="s">
        <v>27</v>
      </c>
    </row>
    <row r="64" spans="2:8" x14ac:dyDescent="0.25">
      <c r="B64" s="106" t="s">
        <v>266</v>
      </c>
      <c r="C64" s="106">
        <v>7839.92</v>
      </c>
      <c r="D64" s="106" t="s">
        <v>27</v>
      </c>
      <c r="E64" s="106">
        <v>0</v>
      </c>
      <c r="F64" s="106">
        <v>0</v>
      </c>
      <c r="G64" s="106">
        <v>7839.92</v>
      </c>
      <c r="H64" s="106" t="s">
        <v>27</v>
      </c>
    </row>
    <row r="65" spans="2:8" x14ac:dyDescent="0.25">
      <c r="B65" s="106" t="s">
        <v>267</v>
      </c>
      <c r="C65" s="106">
        <v>22600</v>
      </c>
      <c r="D65" s="106" t="s">
        <v>27</v>
      </c>
      <c r="E65" s="106">
        <v>0</v>
      </c>
      <c r="F65" s="106">
        <v>2675</v>
      </c>
      <c r="G65" s="106">
        <v>19925</v>
      </c>
      <c r="H65" s="106" t="s">
        <v>27</v>
      </c>
    </row>
    <row r="66" spans="2:8" x14ac:dyDescent="0.25">
      <c r="B66" s="106" t="s">
        <v>268</v>
      </c>
      <c r="C66" s="106">
        <v>11200</v>
      </c>
      <c r="D66" s="106" t="s">
        <v>27</v>
      </c>
      <c r="E66" s="106">
        <v>0</v>
      </c>
      <c r="F66" s="106">
        <v>0</v>
      </c>
      <c r="G66" s="106">
        <v>11200</v>
      </c>
      <c r="H66" s="106" t="s">
        <v>27</v>
      </c>
    </row>
    <row r="67" spans="2:8" x14ac:dyDescent="0.25">
      <c r="B67" s="106" t="s">
        <v>269</v>
      </c>
      <c r="C67" s="106">
        <v>2675</v>
      </c>
      <c r="D67" s="106" t="s">
        <v>27</v>
      </c>
      <c r="E67" s="106">
        <v>0</v>
      </c>
      <c r="F67" s="106">
        <v>2675</v>
      </c>
      <c r="G67" s="106">
        <v>0</v>
      </c>
      <c r="H67" s="106" t="s">
        <v>27</v>
      </c>
    </row>
    <row r="68" spans="2:8" x14ac:dyDescent="0.25">
      <c r="B68" s="106" t="s">
        <v>271</v>
      </c>
      <c r="C68" s="106">
        <v>2230.67</v>
      </c>
      <c r="D68" s="106" t="s">
        <v>27</v>
      </c>
      <c r="E68" s="106">
        <v>0</v>
      </c>
      <c r="F68" s="106">
        <v>0</v>
      </c>
      <c r="G68" s="106">
        <v>2230.67</v>
      </c>
      <c r="H68" s="106" t="s">
        <v>27</v>
      </c>
    </row>
    <row r="69" spans="2:8" x14ac:dyDescent="0.25">
      <c r="B69" s="106" t="s">
        <v>272</v>
      </c>
      <c r="C69" s="106">
        <v>6420</v>
      </c>
      <c r="D69" s="106" t="s">
        <v>27</v>
      </c>
      <c r="E69" s="106">
        <v>0</v>
      </c>
      <c r="F69" s="106">
        <v>0</v>
      </c>
      <c r="G69" s="106">
        <v>6420</v>
      </c>
      <c r="H69" s="106" t="s">
        <v>27</v>
      </c>
    </row>
    <row r="70" spans="2:8" x14ac:dyDescent="0.25">
      <c r="B70" s="106" t="s">
        <v>273</v>
      </c>
      <c r="C70" s="106">
        <v>0</v>
      </c>
      <c r="D70" s="106" t="s">
        <v>27</v>
      </c>
      <c r="E70" s="106">
        <v>38520</v>
      </c>
      <c r="F70" s="106">
        <v>1605</v>
      </c>
      <c r="G70" s="106">
        <v>36915</v>
      </c>
      <c r="H70" s="106" t="s">
        <v>27</v>
      </c>
    </row>
    <row r="71" spans="2:8" x14ac:dyDescent="0.25">
      <c r="B71" s="106" t="s">
        <v>275</v>
      </c>
      <c r="C71" s="106">
        <v>27916.67</v>
      </c>
      <c r="D71" s="106" t="s">
        <v>27</v>
      </c>
      <c r="E71" s="106">
        <v>0</v>
      </c>
      <c r="F71" s="106">
        <v>0</v>
      </c>
      <c r="G71" s="106">
        <v>27916.67</v>
      </c>
      <c r="H71" s="106" t="s">
        <v>27</v>
      </c>
    </row>
    <row r="72" spans="2:8" x14ac:dyDescent="0.25">
      <c r="B72" s="106" t="s">
        <v>276</v>
      </c>
      <c r="C72" s="106">
        <v>24200</v>
      </c>
      <c r="D72" s="106" t="s">
        <v>27</v>
      </c>
      <c r="E72" s="106">
        <v>0</v>
      </c>
      <c r="F72" s="106">
        <v>0</v>
      </c>
      <c r="G72" s="106">
        <v>24200</v>
      </c>
      <c r="H72" s="106" t="s">
        <v>27</v>
      </c>
    </row>
    <row r="73" spans="2:8" x14ac:dyDescent="0.25">
      <c r="B73" s="106" t="s">
        <v>277</v>
      </c>
      <c r="C73" s="106">
        <v>25680</v>
      </c>
      <c r="D73" s="106" t="s">
        <v>27</v>
      </c>
      <c r="E73" s="106">
        <v>0</v>
      </c>
      <c r="F73" s="106">
        <v>0.08</v>
      </c>
      <c r="G73" s="106">
        <v>25679.919999999998</v>
      </c>
      <c r="H73" s="106" t="s">
        <v>27</v>
      </c>
    </row>
    <row r="74" spans="2:8" x14ac:dyDescent="0.25">
      <c r="B74" s="106" t="s">
        <v>278</v>
      </c>
      <c r="C74" s="106">
        <v>11200</v>
      </c>
      <c r="D74" s="106" t="s">
        <v>27</v>
      </c>
      <c r="E74" s="106">
        <v>0</v>
      </c>
      <c r="F74" s="106">
        <v>0</v>
      </c>
      <c r="G74" s="106">
        <v>11200</v>
      </c>
      <c r="H74" s="106" t="s">
        <v>27</v>
      </c>
    </row>
    <row r="75" spans="2:8" x14ac:dyDescent="0.25">
      <c r="B75" s="106" t="s">
        <v>279</v>
      </c>
      <c r="C75" s="106">
        <v>4764.43</v>
      </c>
      <c r="D75" s="106" t="s">
        <v>27</v>
      </c>
      <c r="E75" s="106">
        <v>0</v>
      </c>
      <c r="F75" s="106">
        <v>1783.34</v>
      </c>
      <c r="G75" s="106">
        <v>2981.09</v>
      </c>
      <c r="H75" s="106" t="s">
        <v>27</v>
      </c>
    </row>
    <row r="76" spans="2:8" x14ac:dyDescent="0.25">
      <c r="B76" s="106" t="s">
        <v>280</v>
      </c>
      <c r="C76" s="106">
        <v>28000</v>
      </c>
      <c r="D76" s="106" t="s">
        <v>27</v>
      </c>
      <c r="E76" s="106">
        <v>0</v>
      </c>
      <c r="F76" s="106">
        <v>0</v>
      </c>
      <c r="G76" s="106">
        <v>28000</v>
      </c>
      <c r="H76" s="106" t="s">
        <v>27</v>
      </c>
    </row>
    <row r="77" spans="2:8" x14ac:dyDescent="0.25">
      <c r="B77" s="106" t="s">
        <v>281</v>
      </c>
      <c r="C77" s="106">
        <v>32100</v>
      </c>
      <c r="D77" s="106" t="s">
        <v>27</v>
      </c>
      <c r="E77" s="106">
        <v>0</v>
      </c>
      <c r="F77" s="106">
        <v>0</v>
      </c>
      <c r="G77" s="106">
        <v>32100</v>
      </c>
      <c r="H77" s="106" t="s">
        <v>27</v>
      </c>
    </row>
    <row r="78" spans="2:8" x14ac:dyDescent="0.25">
      <c r="B78" s="106" t="s">
        <v>282</v>
      </c>
      <c r="C78" s="106">
        <v>50960</v>
      </c>
      <c r="D78" s="106" t="s">
        <v>27</v>
      </c>
      <c r="E78" s="106">
        <v>0</v>
      </c>
      <c r="F78" s="106">
        <v>0</v>
      </c>
      <c r="G78" s="106">
        <v>50960</v>
      </c>
      <c r="H78" s="106" t="s">
        <v>27</v>
      </c>
    </row>
    <row r="79" spans="2:8" x14ac:dyDescent="0.25">
      <c r="B79" s="106" t="s">
        <v>283</v>
      </c>
      <c r="C79" s="106">
        <v>7840</v>
      </c>
      <c r="D79" s="106" t="s">
        <v>27</v>
      </c>
      <c r="E79" s="106">
        <v>0</v>
      </c>
      <c r="F79" s="106">
        <v>0</v>
      </c>
      <c r="G79" s="106">
        <v>7840</v>
      </c>
      <c r="H79" s="106" t="s">
        <v>27</v>
      </c>
    </row>
    <row r="80" spans="2:8" x14ac:dyDescent="0.25">
      <c r="B80" s="106" t="s">
        <v>284</v>
      </c>
      <c r="C80" s="106">
        <v>22400</v>
      </c>
      <c r="D80" s="106" t="s">
        <v>27</v>
      </c>
      <c r="E80" s="106">
        <v>0</v>
      </c>
      <c r="F80" s="106">
        <v>0</v>
      </c>
      <c r="G80" s="106">
        <v>22400</v>
      </c>
      <c r="H80" s="106" t="s">
        <v>27</v>
      </c>
    </row>
    <row r="81" spans="2:8" x14ac:dyDescent="0.25">
      <c r="B81" s="106" t="s">
        <v>287</v>
      </c>
      <c r="C81" s="106">
        <v>33600</v>
      </c>
      <c r="D81" s="106" t="s">
        <v>27</v>
      </c>
      <c r="E81" s="106">
        <v>0</v>
      </c>
      <c r="F81" s="106">
        <v>0</v>
      </c>
      <c r="G81" s="106">
        <v>33600</v>
      </c>
      <c r="H81" s="106" t="s">
        <v>27</v>
      </c>
    </row>
    <row r="82" spans="2:8" x14ac:dyDescent="0.25">
      <c r="B82" s="106" t="s">
        <v>288</v>
      </c>
      <c r="C82" s="106">
        <v>4200.0200000000004</v>
      </c>
      <c r="D82" s="106" t="s">
        <v>27</v>
      </c>
      <c r="E82" s="106">
        <v>0</v>
      </c>
      <c r="F82" s="106">
        <v>0</v>
      </c>
      <c r="G82" s="106">
        <v>4200.0200000000004</v>
      </c>
      <c r="H82" s="106" t="s">
        <v>27</v>
      </c>
    </row>
    <row r="83" spans="2:8" x14ac:dyDescent="0.25">
      <c r="B83" s="106" t="s">
        <v>289</v>
      </c>
      <c r="C83" s="106">
        <v>2420</v>
      </c>
      <c r="D83" s="106" t="s">
        <v>27</v>
      </c>
      <c r="E83" s="106">
        <v>0</v>
      </c>
      <c r="F83" s="106">
        <v>178.34</v>
      </c>
      <c r="G83" s="106">
        <v>2241.66</v>
      </c>
      <c r="H83" s="106" t="s">
        <v>27</v>
      </c>
    </row>
    <row r="84" spans="2:8" x14ac:dyDescent="0.25">
      <c r="B84" s="106" t="s">
        <v>220</v>
      </c>
      <c r="C84" s="106">
        <v>60000</v>
      </c>
      <c r="D84" s="106" t="s">
        <v>27</v>
      </c>
      <c r="E84" s="106">
        <v>0</v>
      </c>
      <c r="F84" s="106">
        <v>0</v>
      </c>
      <c r="G84" s="106">
        <v>60000</v>
      </c>
      <c r="H84" s="106" t="s">
        <v>27</v>
      </c>
    </row>
    <row r="85" spans="2:8" x14ac:dyDescent="0.25">
      <c r="B85" s="106" t="s">
        <v>290</v>
      </c>
      <c r="C85" s="106">
        <v>5412.5</v>
      </c>
      <c r="D85" s="106" t="s">
        <v>27</v>
      </c>
      <c r="E85" s="106">
        <v>0</v>
      </c>
      <c r="F85" s="106">
        <v>0</v>
      </c>
      <c r="G85" s="106">
        <v>5412.5</v>
      </c>
      <c r="H85" s="106" t="s">
        <v>27</v>
      </c>
    </row>
    <row r="86" spans="2:8" x14ac:dyDescent="0.25">
      <c r="B86" s="106" t="s">
        <v>291</v>
      </c>
      <c r="C86" s="106">
        <v>33600</v>
      </c>
      <c r="D86" s="106" t="s">
        <v>27</v>
      </c>
      <c r="E86" s="106">
        <v>0</v>
      </c>
      <c r="F86" s="106">
        <v>0</v>
      </c>
      <c r="G86" s="106">
        <v>33600</v>
      </c>
      <c r="H86" s="106" t="s">
        <v>27</v>
      </c>
    </row>
    <row r="87" spans="2:8" x14ac:dyDescent="0.25">
      <c r="B87" s="106" t="s">
        <v>292</v>
      </c>
      <c r="C87" s="106">
        <v>6250</v>
      </c>
      <c r="D87" s="106" t="s">
        <v>27</v>
      </c>
      <c r="E87" s="106">
        <v>0</v>
      </c>
      <c r="F87" s="106">
        <v>0</v>
      </c>
      <c r="G87" s="106">
        <v>6250</v>
      </c>
      <c r="H87" s="106" t="s">
        <v>27</v>
      </c>
    </row>
    <row r="88" spans="2:8" x14ac:dyDescent="0.25">
      <c r="B88" s="106" t="s">
        <v>293</v>
      </c>
      <c r="C88" s="106">
        <v>8119.99</v>
      </c>
      <c r="D88" s="106" t="s">
        <v>27</v>
      </c>
      <c r="E88" s="106">
        <v>0</v>
      </c>
      <c r="F88" s="106">
        <v>0</v>
      </c>
      <c r="G88" s="106">
        <v>8119.99</v>
      </c>
      <c r="H88" s="106" t="s">
        <v>27</v>
      </c>
    </row>
    <row r="89" spans="2:8" x14ac:dyDescent="0.25">
      <c r="B89" s="106" t="s">
        <v>294</v>
      </c>
      <c r="C89" s="106">
        <v>9362.5</v>
      </c>
      <c r="D89" s="106" t="s">
        <v>27</v>
      </c>
      <c r="E89" s="106">
        <v>0</v>
      </c>
      <c r="F89" s="106">
        <v>9362.5</v>
      </c>
      <c r="G89" s="106">
        <v>0</v>
      </c>
      <c r="H89" s="106" t="s">
        <v>27</v>
      </c>
    </row>
    <row r="90" spans="2:8" x14ac:dyDescent="0.25">
      <c r="B90" s="106" t="s">
        <v>295</v>
      </c>
      <c r="C90" s="106">
        <v>26750</v>
      </c>
      <c r="D90" s="106" t="s">
        <v>27</v>
      </c>
      <c r="E90" s="106">
        <v>0</v>
      </c>
      <c r="F90" s="106">
        <v>0</v>
      </c>
      <c r="G90" s="106">
        <v>26750</v>
      </c>
      <c r="H90" s="106" t="s">
        <v>27</v>
      </c>
    </row>
    <row r="91" spans="2:8" x14ac:dyDescent="0.25">
      <c r="B91" s="106" t="s">
        <v>297</v>
      </c>
      <c r="C91" s="106">
        <v>28975.41</v>
      </c>
      <c r="D91" s="106" t="s">
        <v>27</v>
      </c>
      <c r="E91" s="106">
        <v>0</v>
      </c>
      <c r="F91" s="106">
        <v>0</v>
      </c>
      <c r="G91" s="106">
        <v>28975.41</v>
      </c>
      <c r="H91" s="106" t="s">
        <v>27</v>
      </c>
    </row>
    <row r="92" spans="2:8" x14ac:dyDescent="0.25">
      <c r="B92" s="106" t="s">
        <v>298</v>
      </c>
      <c r="C92" s="106">
        <v>4075</v>
      </c>
      <c r="D92" s="106" t="s">
        <v>27</v>
      </c>
      <c r="E92" s="106">
        <v>0</v>
      </c>
      <c r="F92" s="106">
        <v>1337.5</v>
      </c>
      <c r="G92" s="106">
        <v>2737.5</v>
      </c>
      <c r="H92" s="106" t="s">
        <v>27</v>
      </c>
    </row>
    <row r="93" spans="2:8" x14ac:dyDescent="0.25">
      <c r="B93" s="106" t="s">
        <v>299</v>
      </c>
      <c r="C93" s="106">
        <v>15881.9</v>
      </c>
      <c r="D93" s="106" t="s">
        <v>27</v>
      </c>
      <c r="E93" s="106">
        <v>0</v>
      </c>
      <c r="F93" s="106">
        <v>2675</v>
      </c>
      <c r="G93" s="106">
        <v>13206.9</v>
      </c>
      <c r="H93" s="106" t="s">
        <v>27</v>
      </c>
    </row>
    <row r="94" spans="2:8" x14ac:dyDescent="0.25">
      <c r="B94" s="106" t="s">
        <v>300</v>
      </c>
      <c r="C94" s="106">
        <v>38564.269999999997</v>
      </c>
      <c r="D94" s="106" t="s">
        <v>27</v>
      </c>
      <c r="E94" s="106">
        <v>0</v>
      </c>
      <c r="F94" s="106">
        <v>6152.48</v>
      </c>
      <c r="G94" s="106">
        <v>32411.79</v>
      </c>
      <c r="H94" s="106" t="s">
        <v>27</v>
      </c>
    </row>
    <row r="95" spans="2:8" x14ac:dyDescent="0.25">
      <c r="B95" s="106" t="s">
        <v>301</v>
      </c>
      <c r="C95" s="106">
        <v>18755.7</v>
      </c>
      <c r="D95" s="106" t="s">
        <v>27</v>
      </c>
      <c r="E95" s="106">
        <v>0</v>
      </c>
      <c r="F95" s="106">
        <v>1109.78</v>
      </c>
      <c r="G95" s="106">
        <v>17645.919999999998</v>
      </c>
      <c r="H95" s="106" t="s">
        <v>27</v>
      </c>
    </row>
    <row r="96" spans="2:8" x14ac:dyDescent="0.25">
      <c r="B96" s="106" t="s">
        <v>302</v>
      </c>
      <c r="C96" s="106">
        <v>53745.13</v>
      </c>
      <c r="D96" s="106" t="s">
        <v>27</v>
      </c>
      <c r="E96" s="106">
        <v>0</v>
      </c>
      <c r="F96" s="106">
        <v>0</v>
      </c>
      <c r="G96" s="106">
        <v>53745.13</v>
      </c>
      <c r="H96" s="106" t="s">
        <v>27</v>
      </c>
    </row>
    <row r="97" spans="2:8" x14ac:dyDescent="0.25">
      <c r="B97" s="106" t="s">
        <v>305</v>
      </c>
      <c r="C97" s="106">
        <v>3076.25</v>
      </c>
      <c r="D97" s="106" t="s">
        <v>27</v>
      </c>
      <c r="E97" s="106">
        <v>0</v>
      </c>
      <c r="F97" s="106">
        <v>267.5</v>
      </c>
      <c r="G97" s="106">
        <v>2808.75</v>
      </c>
      <c r="H97" s="106" t="s">
        <v>27</v>
      </c>
    </row>
    <row r="98" spans="2:8" x14ac:dyDescent="0.25">
      <c r="B98" s="106" t="s">
        <v>306</v>
      </c>
      <c r="C98" s="106">
        <v>29100</v>
      </c>
      <c r="D98" s="106" t="s">
        <v>27</v>
      </c>
      <c r="E98" s="106">
        <v>0</v>
      </c>
      <c r="F98" s="106">
        <v>1203.75</v>
      </c>
      <c r="G98" s="106">
        <v>27896.25</v>
      </c>
      <c r="H98" s="106" t="s">
        <v>27</v>
      </c>
    </row>
    <row r="99" spans="2:8" x14ac:dyDescent="0.25">
      <c r="B99" s="106" t="s">
        <v>307</v>
      </c>
      <c r="C99" s="106">
        <v>42800</v>
      </c>
      <c r="D99" s="106" t="s">
        <v>27</v>
      </c>
      <c r="E99" s="106">
        <v>0</v>
      </c>
      <c r="F99" s="106">
        <v>0</v>
      </c>
      <c r="G99" s="106">
        <v>42800</v>
      </c>
      <c r="H99" s="106" t="s">
        <v>27</v>
      </c>
    </row>
    <row r="100" spans="2:8" x14ac:dyDescent="0.25">
      <c r="B100" s="106" t="s">
        <v>308</v>
      </c>
      <c r="C100" s="106">
        <v>2100</v>
      </c>
      <c r="D100" s="106" t="s">
        <v>27</v>
      </c>
      <c r="E100" s="106">
        <v>0</v>
      </c>
      <c r="F100" s="106">
        <v>0</v>
      </c>
      <c r="G100" s="106">
        <v>2100</v>
      </c>
      <c r="H100" s="106" t="s">
        <v>27</v>
      </c>
    </row>
    <row r="101" spans="2:8" x14ac:dyDescent="0.25">
      <c r="B101" s="106" t="s">
        <v>310</v>
      </c>
      <c r="C101" s="106">
        <v>2009.53</v>
      </c>
      <c r="D101" s="106" t="s">
        <v>27</v>
      </c>
      <c r="E101" s="106">
        <v>0</v>
      </c>
      <c r="F101" s="106">
        <v>0</v>
      </c>
      <c r="G101" s="106">
        <v>2009.53</v>
      </c>
      <c r="H101" s="106" t="s">
        <v>27</v>
      </c>
    </row>
    <row r="102" spans="2:8" x14ac:dyDescent="0.25">
      <c r="B102" s="106" t="s">
        <v>312</v>
      </c>
      <c r="C102" s="106">
        <v>21400</v>
      </c>
      <c r="D102" s="106" t="s">
        <v>27</v>
      </c>
      <c r="E102" s="106">
        <v>0</v>
      </c>
      <c r="F102" s="106">
        <v>0</v>
      </c>
      <c r="G102" s="106">
        <v>21400</v>
      </c>
      <c r="H102" s="106" t="s">
        <v>27</v>
      </c>
    </row>
    <row r="103" spans="2:8" x14ac:dyDescent="0.25">
      <c r="B103" s="106" t="s">
        <v>313</v>
      </c>
      <c r="C103" s="106">
        <v>0</v>
      </c>
      <c r="D103" s="106" t="s">
        <v>27</v>
      </c>
      <c r="E103" s="106">
        <v>21400</v>
      </c>
      <c r="F103" s="106">
        <v>891.67</v>
      </c>
      <c r="G103" s="106">
        <v>20508.330000000002</v>
      </c>
      <c r="H103" s="106" t="s">
        <v>27</v>
      </c>
    </row>
    <row r="104" spans="2:8" x14ac:dyDescent="0.25">
      <c r="B104" s="106" t="s">
        <v>314</v>
      </c>
      <c r="C104" s="106">
        <v>13191.89</v>
      </c>
      <c r="D104" s="106" t="s">
        <v>27</v>
      </c>
      <c r="E104" s="106">
        <v>0</v>
      </c>
      <c r="F104" s="106">
        <v>891.66</v>
      </c>
      <c r="G104" s="106">
        <v>12300.23</v>
      </c>
      <c r="H104" s="106" t="s">
        <v>27</v>
      </c>
    </row>
    <row r="105" spans="2:8" x14ac:dyDescent="0.25">
      <c r="B105" s="106" t="s">
        <v>315</v>
      </c>
      <c r="C105" s="106">
        <v>11900</v>
      </c>
      <c r="D105" s="106" t="s">
        <v>27</v>
      </c>
      <c r="E105" s="106">
        <v>0</v>
      </c>
      <c r="F105" s="106">
        <v>0</v>
      </c>
      <c r="G105" s="106">
        <v>11900</v>
      </c>
      <c r="H105" s="106" t="s">
        <v>27</v>
      </c>
    </row>
    <row r="106" spans="2:8" x14ac:dyDescent="0.25">
      <c r="B106" s="106" t="s">
        <v>316</v>
      </c>
      <c r="C106" s="106">
        <v>22737.5</v>
      </c>
      <c r="D106" s="106" t="s">
        <v>27</v>
      </c>
      <c r="E106" s="106">
        <v>0</v>
      </c>
      <c r="F106" s="106">
        <v>2675</v>
      </c>
      <c r="G106" s="106">
        <v>20062.5</v>
      </c>
      <c r="H106" s="106" t="s">
        <v>27</v>
      </c>
    </row>
    <row r="107" spans="2:8" x14ac:dyDescent="0.25">
      <c r="B107" s="106" t="s">
        <v>317</v>
      </c>
      <c r="C107" s="106">
        <v>-0.08</v>
      </c>
      <c r="D107" s="106" t="s">
        <v>27</v>
      </c>
      <c r="E107" s="106">
        <v>32100</v>
      </c>
      <c r="F107" s="106">
        <v>1337.5</v>
      </c>
      <c r="G107" s="106">
        <v>30762.42</v>
      </c>
      <c r="H107" s="106" t="s">
        <v>27</v>
      </c>
    </row>
    <row r="108" spans="2:8" x14ac:dyDescent="0.25">
      <c r="B108" s="106" t="s">
        <v>318</v>
      </c>
      <c r="C108" s="106">
        <v>24754.560000000001</v>
      </c>
      <c r="D108" s="106" t="s">
        <v>27</v>
      </c>
      <c r="E108" s="106">
        <v>0</v>
      </c>
      <c r="F108" s="106">
        <v>1070.01</v>
      </c>
      <c r="G108" s="106">
        <v>23684.55</v>
      </c>
      <c r="H108" s="106" t="s">
        <v>27</v>
      </c>
    </row>
    <row r="109" spans="2:8" x14ac:dyDescent="0.25">
      <c r="B109" s="106" t="s">
        <v>319</v>
      </c>
      <c r="C109" s="106">
        <v>27250</v>
      </c>
      <c r="D109" s="106" t="s">
        <v>27</v>
      </c>
      <c r="E109" s="106">
        <v>0</v>
      </c>
      <c r="F109" s="106">
        <v>0</v>
      </c>
      <c r="G109" s="106">
        <v>27250</v>
      </c>
      <c r="H109" s="106" t="s">
        <v>27</v>
      </c>
    </row>
    <row r="110" spans="2:8" x14ac:dyDescent="0.25">
      <c r="B110" s="106" t="s">
        <v>320</v>
      </c>
      <c r="C110" s="106">
        <v>14266.72</v>
      </c>
      <c r="D110" s="106" t="s">
        <v>27</v>
      </c>
      <c r="E110" s="106">
        <v>0</v>
      </c>
      <c r="F110" s="106">
        <v>3566.66</v>
      </c>
      <c r="G110" s="106">
        <v>10700.06</v>
      </c>
      <c r="H110" s="106" t="s">
        <v>27</v>
      </c>
    </row>
    <row r="111" spans="2:8" x14ac:dyDescent="0.25">
      <c r="B111" s="106" t="s">
        <v>321</v>
      </c>
      <c r="C111" s="106">
        <v>2006.25</v>
      </c>
      <c r="D111" s="106" t="s">
        <v>27</v>
      </c>
      <c r="E111" s="106">
        <v>0</v>
      </c>
      <c r="F111" s="106">
        <v>1337.5</v>
      </c>
      <c r="G111" s="106">
        <v>668.75</v>
      </c>
      <c r="H111" s="106" t="s">
        <v>27</v>
      </c>
    </row>
    <row r="112" spans="2:8" x14ac:dyDescent="0.25">
      <c r="B112" s="106" t="s">
        <v>322</v>
      </c>
      <c r="C112" s="106">
        <v>1070</v>
      </c>
      <c r="D112" s="106" t="s">
        <v>27</v>
      </c>
      <c r="E112" s="106">
        <v>0</v>
      </c>
      <c r="F112" s="106">
        <v>0</v>
      </c>
      <c r="G112" s="106">
        <v>1070</v>
      </c>
      <c r="H112" s="106" t="s">
        <v>27</v>
      </c>
    </row>
    <row r="113" spans="2:8" x14ac:dyDescent="0.25">
      <c r="B113" s="106" t="s">
        <v>323</v>
      </c>
      <c r="C113" s="106">
        <v>32100</v>
      </c>
      <c r="D113" s="106" t="s">
        <v>27</v>
      </c>
      <c r="E113" s="106">
        <v>0</v>
      </c>
      <c r="F113" s="106">
        <v>0</v>
      </c>
      <c r="G113" s="106">
        <v>32100</v>
      </c>
      <c r="H113" s="106" t="s">
        <v>27</v>
      </c>
    </row>
    <row r="114" spans="2:8" x14ac:dyDescent="0.25">
      <c r="B114" s="106" t="s">
        <v>324</v>
      </c>
      <c r="C114" s="106">
        <v>32100</v>
      </c>
      <c r="D114" s="106" t="s">
        <v>27</v>
      </c>
      <c r="E114" s="106">
        <v>0</v>
      </c>
      <c r="F114" s="106">
        <v>0</v>
      </c>
      <c r="G114" s="106">
        <v>32100</v>
      </c>
      <c r="H114" s="106" t="s">
        <v>27</v>
      </c>
    </row>
    <row r="115" spans="2:8" x14ac:dyDescent="0.25">
      <c r="B115" s="106" t="s">
        <v>325</v>
      </c>
      <c r="C115" s="106">
        <v>445.91</v>
      </c>
      <c r="D115" s="106" t="s">
        <v>27</v>
      </c>
      <c r="E115" s="106">
        <v>0</v>
      </c>
      <c r="F115" s="106">
        <v>445.83</v>
      </c>
      <c r="G115" s="106">
        <v>0.08</v>
      </c>
      <c r="H115" s="106" t="s">
        <v>27</v>
      </c>
    </row>
    <row r="116" spans="2:8" x14ac:dyDescent="0.25">
      <c r="B116" s="106" t="s">
        <v>326</v>
      </c>
      <c r="C116" s="106">
        <v>3414.92</v>
      </c>
      <c r="D116" s="106" t="s">
        <v>27</v>
      </c>
      <c r="E116" s="106">
        <v>0</v>
      </c>
      <c r="F116" s="106">
        <v>0</v>
      </c>
      <c r="G116" s="106">
        <v>3414.92</v>
      </c>
      <c r="H116" s="106" t="s">
        <v>27</v>
      </c>
    </row>
    <row r="117" spans="2:8" x14ac:dyDescent="0.25">
      <c r="B117" s="106" t="s">
        <v>327</v>
      </c>
      <c r="C117" s="106">
        <v>26750</v>
      </c>
      <c r="D117" s="106" t="s">
        <v>27</v>
      </c>
      <c r="E117" s="106">
        <v>0</v>
      </c>
      <c r="F117" s="106">
        <v>0</v>
      </c>
      <c r="G117" s="106">
        <v>26750</v>
      </c>
      <c r="H117" s="106" t="s">
        <v>27</v>
      </c>
    </row>
    <row r="118" spans="2:8" x14ac:dyDescent="0.25">
      <c r="B118" s="106" t="s">
        <v>328</v>
      </c>
      <c r="C118" s="106">
        <v>0</v>
      </c>
      <c r="D118" s="106" t="s">
        <v>27</v>
      </c>
      <c r="E118" s="106">
        <v>42800</v>
      </c>
      <c r="F118" s="106">
        <v>0</v>
      </c>
      <c r="G118" s="106">
        <v>42800</v>
      </c>
      <c r="H118" s="106" t="s">
        <v>27</v>
      </c>
    </row>
    <row r="119" spans="2:8" x14ac:dyDescent="0.25">
      <c r="B119" s="106" t="s">
        <v>329</v>
      </c>
      <c r="C119" s="106">
        <v>35310</v>
      </c>
      <c r="D119" s="106" t="s">
        <v>27</v>
      </c>
      <c r="E119" s="106">
        <v>0</v>
      </c>
      <c r="F119" s="106">
        <v>0</v>
      </c>
      <c r="G119" s="106">
        <v>35310</v>
      </c>
      <c r="H119" s="106" t="s">
        <v>27</v>
      </c>
    </row>
    <row r="120" spans="2:8" x14ac:dyDescent="0.25">
      <c r="B120" s="106" t="s">
        <v>330</v>
      </c>
      <c r="C120" s="106">
        <v>12840</v>
      </c>
      <c r="D120" s="106" t="s">
        <v>27</v>
      </c>
      <c r="E120" s="106">
        <v>0</v>
      </c>
      <c r="F120" s="106">
        <v>0</v>
      </c>
      <c r="G120" s="106">
        <v>12840</v>
      </c>
      <c r="H120" s="106" t="s">
        <v>27</v>
      </c>
    </row>
    <row r="121" spans="2:8" x14ac:dyDescent="0.25">
      <c r="B121" s="106" t="s">
        <v>331</v>
      </c>
      <c r="C121" s="106">
        <v>21400</v>
      </c>
      <c r="D121" s="106" t="s">
        <v>27</v>
      </c>
      <c r="E121" s="106">
        <v>0</v>
      </c>
      <c r="F121" s="106">
        <v>0</v>
      </c>
      <c r="G121" s="106">
        <v>21400</v>
      </c>
      <c r="H121" s="106" t="s">
        <v>27</v>
      </c>
    </row>
    <row r="122" spans="2:8" x14ac:dyDescent="0.25">
      <c r="B122" s="106" t="s">
        <v>332</v>
      </c>
      <c r="C122" s="106">
        <v>32100</v>
      </c>
      <c r="D122" s="106" t="s">
        <v>27</v>
      </c>
      <c r="E122" s="106">
        <v>0</v>
      </c>
      <c r="F122" s="106">
        <v>0</v>
      </c>
      <c r="G122" s="106">
        <v>32100</v>
      </c>
      <c r="H122" s="106" t="s">
        <v>27</v>
      </c>
    </row>
    <row r="123" spans="2:8" x14ac:dyDescent="0.25">
      <c r="B123" s="106" t="s">
        <v>333</v>
      </c>
      <c r="C123" s="106">
        <v>0</v>
      </c>
      <c r="D123" s="106" t="s">
        <v>27</v>
      </c>
      <c r="E123" s="106">
        <v>22470</v>
      </c>
      <c r="F123" s="106">
        <v>0</v>
      </c>
      <c r="G123" s="106">
        <v>22470</v>
      </c>
      <c r="H123" s="106" t="s">
        <v>27</v>
      </c>
    </row>
    <row r="124" spans="2:8" x14ac:dyDescent="0.25">
      <c r="B124" s="106" t="s">
        <v>334</v>
      </c>
      <c r="C124" s="106">
        <v>0.08</v>
      </c>
      <c r="D124" s="106" t="s">
        <v>27</v>
      </c>
      <c r="E124" s="106">
        <v>0</v>
      </c>
      <c r="F124" s="106">
        <v>0.08</v>
      </c>
      <c r="G124" s="106">
        <v>0</v>
      </c>
      <c r="H124" s="106" t="s">
        <v>27</v>
      </c>
    </row>
    <row r="125" spans="2:8" x14ac:dyDescent="0.25">
      <c r="B125" s="106" t="s">
        <v>335</v>
      </c>
      <c r="C125" s="106">
        <v>6674.95</v>
      </c>
      <c r="D125" s="106" t="s">
        <v>27</v>
      </c>
      <c r="E125" s="106">
        <v>0</v>
      </c>
      <c r="F125" s="106">
        <v>1483.34</v>
      </c>
      <c r="G125" s="106">
        <v>5191.6099999999997</v>
      </c>
      <c r="H125" s="106" t="s">
        <v>27</v>
      </c>
    </row>
    <row r="126" spans="2:8" x14ac:dyDescent="0.25">
      <c r="B126" s="106" t="s">
        <v>336</v>
      </c>
      <c r="C126" s="106">
        <v>2674.93</v>
      </c>
      <c r="D126" s="106" t="s">
        <v>27</v>
      </c>
      <c r="E126" s="106">
        <v>0</v>
      </c>
      <c r="F126" s="106">
        <v>1783.34</v>
      </c>
      <c r="G126" s="106">
        <v>891.59</v>
      </c>
      <c r="H126" s="106" t="s">
        <v>27</v>
      </c>
    </row>
    <row r="127" spans="2:8" x14ac:dyDescent="0.25">
      <c r="B127" s="106" t="s">
        <v>337</v>
      </c>
      <c r="C127" s="106">
        <v>35666.68</v>
      </c>
      <c r="D127" s="106" t="s">
        <v>27</v>
      </c>
      <c r="E127" s="106">
        <v>0</v>
      </c>
      <c r="F127" s="106">
        <v>0</v>
      </c>
      <c r="G127" s="106">
        <v>35666.68</v>
      </c>
      <c r="H127" s="106" t="s">
        <v>27</v>
      </c>
    </row>
    <row r="128" spans="2:8" x14ac:dyDescent="0.25">
      <c r="B128" s="106" t="s">
        <v>338</v>
      </c>
      <c r="C128" s="106">
        <v>2006.2</v>
      </c>
      <c r="D128" s="106" t="s">
        <v>27</v>
      </c>
      <c r="E128" s="106">
        <v>0</v>
      </c>
      <c r="F128" s="106">
        <v>0</v>
      </c>
      <c r="G128" s="106">
        <v>2006.2</v>
      </c>
      <c r="H128" s="106" t="s">
        <v>27</v>
      </c>
    </row>
    <row r="129" spans="2:8" x14ac:dyDescent="0.25">
      <c r="B129" s="106" t="s">
        <v>339</v>
      </c>
      <c r="C129" s="106">
        <v>3566.72</v>
      </c>
      <c r="D129" s="106" t="s">
        <v>27</v>
      </c>
      <c r="E129" s="106">
        <v>0</v>
      </c>
      <c r="F129" s="106">
        <v>891.66</v>
      </c>
      <c r="G129" s="106">
        <v>2675.06</v>
      </c>
      <c r="H129" s="106" t="s">
        <v>27</v>
      </c>
    </row>
    <row r="130" spans="2:8" x14ac:dyDescent="0.25">
      <c r="B130" s="106" t="s">
        <v>340</v>
      </c>
      <c r="C130" s="106">
        <v>4815</v>
      </c>
      <c r="D130" s="106" t="s">
        <v>27</v>
      </c>
      <c r="E130" s="106">
        <v>0</v>
      </c>
      <c r="F130" s="106">
        <v>0</v>
      </c>
      <c r="G130" s="106">
        <v>4815</v>
      </c>
      <c r="H130" s="106" t="s">
        <v>27</v>
      </c>
    </row>
    <row r="131" spans="2:8" x14ac:dyDescent="0.25">
      <c r="B131" s="106" t="s">
        <v>341</v>
      </c>
      <c r="C131" s="106">
        <v>3343.75</v>
      </c>
      <c r="D131" s="106" t="s">
        <v>27</v>
      </c>
      <c r="E131" s="106">
        <v>0</v>
      </c>
      <c r="F131" s="106">
        <v>1337.5</v>
      </c>
      <c r="G131" s="106">
        <v>2006.25</v>
      </c>
      <c r="H131" s="106" t="s">
        <v>27</v>
      </c>
    </row>
    <row r="132" spans="2:8" x14ac:dyDescent="0.25">
      <c r="B132" s="106" t="s">
        <v>342</v>
      </c>
      <c r="C132" s="106">
        <v>5350</v>
      </c>
      <c r="D132" s="106" t="s">
        <v>27</v>
      </c>
      <c r="E132" s="106">
        <v>0</v>
      </c>
      <c r="F132" s="106">
        <v>0</v>
      </c>
      <c r="G132" s="106">
        <v>5350</v>
      </c>
      <c r="H132" s="106" t="s">
        <v>27</v>
      </c>
    </row>
    <row r="133" spans="2:8" x14ac:dyDescent="0.25">
      <c r="B133" s="106" t="s">
        <v>343</v>
      </c>
      <c r="C133" s="106">
        <v>16050.05</v>
      </c>
      <c r="D133" s="106" t="s">
        <v>27</v>
      </c>
      <c r="E133" s="106">
        <v>0</v>
      </c>
      <c r="F133" s="106">
        <v>3566.66</v>
      </c>
      <c r="G133" s="106">
        <v>12483.39</v>
      </c>
      <c r="H133" s="106" t="s">
        <v>27</v>
      </c>
    </row>
    <row r="134" spans="2:8" x14ac:dyDescent="0.25">
      <c r="B134" s="106" t="s">
        <v>344</v>
      </c>
      <c r="C134" s="106">
        <v>12037.5</v>
      </c>
      <c r="D134" s="106" t="s">
        <v>27</v>
      </c>
      <c r="E134" s="106">
        <v>0</v>
      </c>
      <c r="F134" s="106">
        <v>2675</v>
      </c>
      <c r="G134" s="106">
        <v>9362.5</v>
      </c>
      <c r="H134" s="106" t="s">
        <v>27</v>
      </c>
    </row>
    <row r="135" spans="2:8" x14ac:dyDescent="0.25">
      <c r="B135" s="106" t="s">
        <v>345</v>
      </c>
      <c r="C135" s="106">
        <v>8470.85</v>
      </c>
      <c r="D135" s="106" t="s">
        <v>27</v>
      </c>
      <c r="E135" s="106">
        <v>0</v>
      </c>
      <c r="F135" s="106">
        <v>891.66</v>
      </c>
      <c r="G135" s="106">
        <v>7579.19</v>
      </c>
      <c r="H135" s="106" t="s">
        <v>27</v>
      </c>
    </row>
    <row r="136" spans="2:8" x14ac:dyDescent="0.25">
      <c r="B136" s="106" t="s">
        <v>346</v>
      </c>
      <c r="C136" s="106">
        <v>21400</v>
      </c>
      <c r="D136" s="106" t="s">
        <v>27</v>
      </c>
      <c r="E136" s="106">
        <v>0</v>
      </c>
      <c r="F136" s="106">
        <v>0</v>
      </c>
      <c r="G136" s="106">
        <v>21400</v>
      </c>
      <c r="H136" s="106" t="s">
        <v>27</v>
      </c>
    </row>
    <row r="137" spans="2:8" x14ac:dyDescent="0.25">
      <c r="B137" s="106" t="s">
        <v>347</v>
      </c>
      <c r="C137" s="106">
        <v>42800</v>
      </c>
      <c r="D137" s="106" t="s">
        <v>27</v>
      </c>
      <c r="E137" s="106">
        <v>0</v>
      </c>
      <c r="F137" s="106">
        <v>0</v>
      </c>
      <c r="G137" s="106">
        <v>42800</v>
      </c>
      <c r="H137" s="106" t="s">
        <v>27</v>
      </c>
    </row>
    <row r="138" spans="2:8" x14ac:dyDescent="0.25">
      <c r="B138" s="106" t="s">
        <v>348</v>
      </c>
      <c r="C138" s="106">
        <v>32100</v>
      </c>
      <c r="D138" s="106" t="s">
        <v>27</v>
      </c>
      <c r="E138" s="106">
        <v>0</v>
      </c>
      <c r="F138" s="106">
        <v>20891.66</v>
      </c>
      <c r="G138" s="106">
        <v>11208.34</v>
      </c>
      <c r="H138" s="106" t="s">
        <v>27</v>
      </c>
    </row>
    <row r="139" spans="2:8" x14ac:dyDescent="0.25">
      <c r="B139" s="106" t="s">
        <v>349</v>
      </c>
      <c r="C139" s="106">
        <v>2140</v>
      </c>
      <c r="D139" s="106" t="s">
        <v>27</v>
      </c>
      <c r="E139" s="106">
        <v>0</v>
      </c>
      <c r="F139" s="106">
        <v>0</v>
      </c>
      <c r="G139" s="106">
        <v>2140</v>
      </c>
      <c r="H139" s="106" t="s">
        <v>27</v>
      </c>
    </row>
    <row r="140" spans="2:8" x14ac:dyDescent="0.25">
      <c r="B140" s="106" t="s">
        <v>350</v>
      </c>
      <c r="C140" s="106">
        <v>0</v>
      </c>
      <c r="D140" s="106" t="s">
        <v>27</v>
      </c>
      <c r="E140" s="106">
        <v>8560</v>
      </c>
      <c r="F140" s="106">
        <v>0</v>
      </c>
      <c r="G140" s="106">
        <v>8560</v>
      </c>
      <c r="H140" s="106" t="s">
        <v>27</v>
      </c>
    </row>
    <row r="141" spans="2:8" x14ac:dyDescent="0.25">
      <c r="B141" s="106" t="s">
        <v>351</v>
      </c>
      <c r="C141" s="106">
        <v>0</v>
      </c>
      <c r="D141" s="106" t="s">
        <v>27</v>
      </c>
      <c r="E141" s="106">
        <v>42800</v>
      </c>
      <c r="F141" s="106">
        <v>1783.33</v>
      </c>
      <c r="G141" s="106">
        <v>41016.67</v>
      </c>
      <c r="H141" s="106" t="s">
        <v>27</v>
      </c>
    </row>
    <row r="142" spans="2:8" x14ac:dyDescent="0.25">
      <c r="B142" s="106" t="s">
        <v>126</v>
      </c>
      <c r="C142" s="106">
        <v>790471.66</v>
      </c>
      <c r="D142" s="106" t="s">
        <v>27</v>
      </c>
      <c r="E142" s="106">
        <v>5500</v>
      </c>
      <c r="F142" s="106">
        <v>10909.52</v>
      </c>
      <c r="G142" s="106">
        <v>785062.14</v>
      </c>
      <c r="H142" s="106" t="s">
        <v>27</v>
      </c>
    </row>
    <row r="143" spans="2:8" x14ac:dyDescent="0.25">
      <c r="B143" s="106" t="s">
        <v>352</v>
      </c>
      <c r="C143" s="106">
        <v>4975</v>
      </c>
      <c r="D143" s="106" t="s">
        <v>27</v>
      </c>
      <c r="E143" s="106">
        <v>0</v>
      </c>
      <c r="F143" s="106">
        <v>2600</v>
      </c>
      <c r="G143" s="106">
        <v>2375</v>
      </c>
      <c r="H143" s="106" t="s">
        <v>27</v>
      </c>
    </row>
    <row r="144" spans="2:8" x14ac:dyDescent="0.25">
      <c r="B144" s="106" t="s">
        <v>353</v>
      </c>
      <c r="C144" s="106">
        <v>6455.63</v>
      </c>
      <c r="D144" s="106" t="s">
        <v>27</v>
      </c>
      <c r="E144" s="106">
        <v>0</v>
      </c>
      <c r="F144" s="106">
        <v>0</v>
      </c>
      <c r="G144" s="106">
        <v>6455.63</v>
      </c>
      <c r="H144" s="106" t="s">
        <v>27</v>
      </c>
    </row>
    <row r="145" spans="2:8" x14ac:dyDescent="0.25">
      <c r="B145" s="106" t="s">
        <v>354</v>
      </c>
      <c r="C145" s="106">
        <v>2455.25</v>
      </c>
      <c r="D145" s="106" t="s">
        <v>27</v>
      </c>
      <c r="E145" s="106">
        <v>2000</v>
      </c>
      <c r="F145" s="106">
        <v>300</v>
      </c>
      <c r="G145" s="106">
        <v>4155.25</v>
      </c>
      <c r="H145" s="106" t="s">
        <v>27</v>
      </c>
    </row>
    <row r="146" spans="2:8" x14ac:dyDescent="0.25">
      <c r="B146" s="106" t="s">
        <v>355</v>
      </c>
      <c r="C146" s="106">
        <v>20580.560000000001</v>
      </c>
      <c r="D146" s="106" t="s">
        <v>27</v>
      </c>
      <c r="E146" s="106">
        <v>0</v>
      </c>
      <c r="F146" s="106">
        <v>0</v>
      </c>
      <c r="G146" s="106">
        <v>20580.560000000001</v>
      </c>
      <c r="H146" s="106" t="s">
        <v>27</v>
      </c>
    </row>
    <row r="147" spans="2:8" x14ac:dyDescent="0.25">
      <c r="B147" s="106" t="s">
        <v>356</v>
      </c>
      <c r="C147" s="106">
        <v>600</v>
      </c>
      <c r="D147" s="106" t="s">
        <v>27</v>
      </c>
      <c r="E147" s="106">
        <v>0</v>
      </c>
      <c r="F147" s="106">
        <v>0</v>
      </c>
      <c r="G147" s="106">
        <v>600</v>
      </c>
      <c r="H147" s="106" t="s">
        <v>27</v>
      </c>
    </row>
    <row r="148" spans="2:8" x14ac:dyDescent="0.25">
      <c r="B148" s="106" t="s">
        <v>357</v>
      </c>
      <c r="C148" s="106">
        <v>3557.14</v>
      </c>
      <c r="D148" s="106" t="s">
        <v>27</v>
      </c>
      <c r="E148" s="106">
        <v>0</v>
      </c>
      <c r="F148" s="106">
        <v>809.52</v>
      </c>
      <c r="G148" s="106">
        <v>2747.62</v>
      </c>
      <c r="H148" s="106" t="s">
        <v>27</v>
      </c>
    </row>
    <row r="149" spans="2:8" x14ac:dyDescent="0.25">
      <c r="B149" s="106" t="s">
        <v>358</v>
      </c>
      <c r="C149" s="106">
        <v>11199.96</v>
      </c>
      <c r="D149" s="106" t="s">
        <v>27</v>
      </c>
      <c r="E149" s="106">
        <v>0</v>
      </c>
      <c r="F149" s="106">
        <v>0</v>
      </c>
      <c r="G149" s="106">
        <v>11199.96</v>
      </c>
      <c r="H149" s="106" t="s">
        <v>27</v>
      </c>
    </row>
    <row r="150" spans="2:8" x14ac:dyDescent="0.25">
      <c r="B150" s="106" t="s">
        <v>359</v>
      </c>
      <c r="C150" s="106">
        <v>500</v>
      </c>
      <c r="D150" s="106" t="s">
        <v>27</v>
      </c>
      <c r="E150" s="106">
        <v>0</v>
      </c>
      <c r="F150" s="106">
        <v>0</v>
      </c>
      <c r="G150" s="106">
        <v>500</v>
      </c>
      <c r="H150" s="106" t="s">
        <v>27</v>
      </c>
    </row>
    <row r="151" spans="2:8" x14ac:dyDescent="0.25">
      <c r="B151" s="106" t="s">
        <v>360</v>
      </c>
      <c r="C151" s="106">
        <v>11000</v>
      </c>
      <c r="D151" s="106" t="s">
        <v>27</v>
      </c>
      <c r="E151" s="106">
        <v>0</v>
      </c>
      <c r="F151" s="106">
        <v>3000</v>
      </c>
      <c r="G151" s="106">
        <v>8000</v>
      </c>
      <c r="H151" s="106" t="s">
        <v>27</v>
      </c>
    </row>
    <row r="152" spans="2:8" x14ac:dyDescent="0.25">
      <c r="B152" s="106" t="s">
        <v>361</v>
      </c>
      <c r="C152" s="106">
        <v>1999.96</v>
      </c>
      <c r="D152" s="106" t="s">
        <v>27</v>
      </c>
      <c r="E152" s="106">
        <v>0</v>
      </c>
      <c r="F152" s="106">
        <v>0</v>
      </c>
      <c r="G152" s="106">
        <v>1999.96</v>
      </c>
      <c r="H152" s="106" t="s">
        <v>27</v>
      </c>
    </row>
    <row r="153" spans="2:8" x14ac:dyDescent="0.25">
      <c r="B153" s="106" t="s">
        <v>264</v>
      </c>
      <c r="C153" s="106">
        <v>8999.86</v>
      </c>
      <c r="D153" s="106" t="s">
        <v>27</v>
      </c>
      <c r="E153" s="106">
        <v>0</v>
      </c>
      <c r="F153" s="106">
        <v>0</v>
      </c>
      <c r="G153" s="106">
        <v>8999.86</v>
      </c>
      <c r="H153" s="106" t="s">
        <v>27</v>
      </c>
    </row>
    <row r="154" spans="2:8" x14ac:dyDescent="0.25">
      <c r="B154" s="106" t="s">
        <v>362</v>
      </c>
      <c r="C154" s="106">
        <v>5000</v>
      </c>
      <c r="D154" s="106" t="s">
        <v>27</v>
      </c>
      <c r="E154" s="106">
        <v>0</v>
      </c>
      <c r="F154" s="106">
        <v>0</v>
      </c>
      <c r="G154" s="106">
        <v>5000</v>
      </c>
      <c r="H154" s="106" t="s">
        <v>27</v>
      </c>
    </row>
    <row r="155" spans="2:8" x14ac:dyDescent="0.25">
      <c r="B155" s="106" t="s">
        <v>363</v>
      </c>
      <c r="C155" s="106">
        <v>3999.84</v>
      </c>
      <c r="D155" s="106" t="s">
        <v>27</v>
      </c>
      <c r="E155" s="106">
        <v>0</v>
      </c>
      <c r="F155" s="106">
        <v>0</v>
      </c>
      <c r="G155" s="106">
        <v>3999.84</v>
      </c>
      <c r="H155" s="106" t="s">
        <v>27</v>
      </c>
    </row>
    <row r="156" spans="2:8" x14ac:dyDescent="0.25">
      <c r="B156" s="106" t="s">
        <v>246</v>
      </c>
      <c r="C156" s="106">
        <v>2000</v>
      </c>
      <c r="D156" s="106" t="s">
        <v>27</v>
      </c>
      <c r="E156" s="106">
        <v>0</v>
      </c>
      <c r="F156" s="106">
        <v>0</v>
      </c>
      <c r="G156" s="106">
        <v>2000</v>
      </c>
      <c r="H156" s="106" t="s">
        <v>27</v>
      </c>
    </row>
    <row r="157" spans="2:8" x14ac:dyDescent="0.25">
      <c r="B157" s="106" t="s">
        <v>364</v>
      </c>
      <c r="C157" s="106">
        <v>3082.79</v>
      </c>
      <c r="D157" s="106" t="s">
        <v>27</v>
      </c>
      <c r="E157" s="106">
        <v>0</v>
      </c>
      <c r="F157" s="106">
        <v>0</v>
      </c>
      <c r="G157" s="106">
        <v>3082.79</v>
      </c>
      <c r="H157" s="106" t="s">
        <v>27</v>
      </c>
    </row>
    <row r="158" spans="2:8" x14ac:dyDescent="0.25">
      <c r="B158" s="106" t="s">
        <v>365</v>
      </c>
      <c r="C158" s="106">
        <v>80099.740000000005</v>
      </c>
      <c r="D158" s="106" t="s">
        <v>27</v>
      </c>
      <c r="E158" s="106">
        <v>0</v>
      </c>
      <c r="F158" s="106">
        <v>0</v>
      </c>
      <c r="G158" s="106">
        <v>80099.740000000005</v>
      </c>
      <c r="H158" s="106" t="s">
        <v>27</v>
      </c>
    </row>
    <row r="159" spans="2:8" x14ac:dyDescent="0.25">
      <c r="B159" s="106" t="s">
        <v>366</v>
      </c>
      <c r="C159" s="106">
        <v>5000</v>
      </c>
      <c r="D159" s="106" t="s">
        <v>27</v>
      </c>
      <c r="E159" s="106">
        <v>0</v>
      </c>
      <c r="F159" s="106">
        <v>0</v>
      </c>
      <c r="G159" s="106">
        <v>5000</v>
      </c>
      <c r="H159" s="106" t="s">
        <v>27</v>
      </c>
    </row>
    <row r="160" spans="2:8" x14ac:dyDescent="0.25">
      <c r="B160" s="106" t="s">
        <v>367</v>
      </c>
      <c r="C160" s="106">
        <v>5000</v>
      </c>
      <c r="D160" s="106" t="s">
        <v>27</v>
      </c>
      <c r="E160" s="106">
        <v>0</v>
      </c>
      <c r="F160" s="106">
        <v>0</v>
      </c>
      <c r="G160" s="106">
        <v>5000</v>
      </c>
      <c r="H160" s="106" t="s">
        <v>27</v>
      </c>
    </row>
    <row r="161" spans="2:8" x14ac:dyDescent="0.25">
      <c r="B161" s="106" t="s">
        <v>368</v>
      </c>
      <c r="C161" s="106">
        <v>5000</v>
      </c>
      <c r="D161" s="106" t="s">
        <v>27</v>
      </c>
      <c r="E161" s="106">
        <v>0</v>
      </c>
      <c r="F161" s="106">
        <v>0</v>
      </c>
      <c r="G161" s="106">
        <v>5000</v>
      </c>
      <c r="H161" s="106" t="s">
        <v>27</v>
      </c>
    </row>
    <row r="162" spans="2:8" x14ac:dyDescent="0.25">
      <c r="B162" s="106" t="s">
        <v>227</v>
      </c>
      <c r="C162" s="106">
        <v>20000</v>
      </c>
      <c r="D162" s="106" t="s">
        <v>27</v>
      </c>
      <c r="E162" s="106">
        <v>0</v>
      </c>
      <c r="F162" s="106">
        <v>0</v>
      </c>
      <c r="G162" s="106">
        <v>20000</v>
      </c>
      <c r="H162" s="106" t="s">
        <v>27</v>
      </c>
    </row>
    <row r="163" spans="2:8" x14ac:dyDescent="0.25">
      <c r="B163" s="106" t="s">
        <v>369</v>
      </c>
      <c r="C163" s="106">
        <v>100</v>
      </c>
      <c r="D163" s="106" t="s">
        <v>27</v>
      </c>
      <c r="E163" s="106">
        <v>0</v>
      </c>
      <c r="F163" s="106">
        <v>0</v>
      </c>
      <c r="G163" s="106">
        <v>100</v>
      </c>
      <c r="H163" s="106" t="s">
        <v>27</v>
      </c>
    </row>
    <row r="164" spans="2:8" x14ac:dyDescent="0.25">
      <c r="B164" s="106" t="s">
        <v>370</v>
      </c>
      <c r="C164" s="106">
        <v>15000</v>
      </c>
      <c r="D164" s="106" t="s">
        <v>27</v>
      </c>
      <c r="E164" s="106">
        <v>0</v>
      </c>
      <c r="F164" s="106">
        <v>0</v>
      </c>
      <c r="G164" s="106">
        <v>15000</v>
      </c>
      <c r="H164" s="106" t="s">
        <v>27</v>
      </c>
    </row>
    <row r="165" spans="2:8" x14ac:dyDescent="0.25">
      <c r="B165" s="106" t="s">
        <v>371</v>
      </c>
      <c r="C165" s="106">
        <v>4000</v>
      </c>
      <c r="D165" s="106" t="s">
        <v>27</v>
      </c>
      <c r="E165" s="106">
        <v>0</v>
      </c>
      <c r="F165" s="106">
        <v>0</v>
      </c>
      <c r="G165" s="106">
        <v>4000</v>
      </c>
      <c r="H165" s="106" t="s">
        <v>27</v>
      </c>
    </row>
    <row r="166" spans="2:8" x14ac:dyDescent="0.25">
      <c r="B166" s="106" t="s">
        <v>372</v>
      </c>
      <c r="C166" s="106">
        <v>4140</v>
      </c>
      <c r="D166" s="106" t="s">
        <v>27</v>
      </c>
      <c r="E166" s="106">
        <v>0</v>
      </c>
      <c r="F166" s="106">
        <v>0</v>
      </c>
      <c r="G166" s="106">
        <v>4140</v>
      </c>
      <c r="H166" s="106" t="s">
        <v>27</v>
      </c>
    </row>
    <row r="167" spans="2:8" x14ac:dyDescent="0.25">
      <c r="B167" s="106" t="s">
        <v>373</v>
      </c>
      <c r="C167" s="106">
        <v>10000</v>
      </c>
      <c r="D167" s="106" t="s">
        <v>27</v>
      </c>
      <c r="E167" s="106">
        <v>0</v>
      </c>
      <c r="F167" s="106">
        <v>0</v>
      </c>
      <c r="G167" s="106">
        <v>10000</v>
      </c>
      <c r="H167" s="106" t="s">
        <v>27</v>
      </c>
    </row>
    <row r="168" spans="2:8" x14ac:dyDescent="0.25">
      <c r="B168" s="106" t="s">
        <v>374</v>
      </c>
      <c r="C168" s="106">
        <v>10000</v>
      </c>
      <c r="D168" s="106" t="s">
        <v>27</v>
      </c>
      <c r="E168" s="106">
        <v>0</v>
      </c>
      <c r="F168" s="106">
        <v>0</v>
      </c>
      <c r="G168" s="106">
        <v>10000</v>
      </c>
      <c r="H168" s="106" t="s">
        <v>27</v>
      </c>
    </row>
    <row r="169" spans="2:8" x14ac:dyDescent="0.25">
      <c r="B169" s="106" t="s">
        <v>248</v>
      </c>
      <c r="C169" s="106">
        <v>21000</v>
      </c>
      <c r="D169" s="106" t="s">
        <v>27</v>
      </c>
      <c r="E169" s="106">
        <v>0</v>
      </c>
      <c r="F169" s="106">
        <v>0</v>
      </c>
      <c r="G169" s="106">
        <v>21000</v>
      </c>
      <c r="H169" s="106" t="s">
        <v>27</v>
      </c>
    </row>
    <row r="170" spans="2:8" x14ac:dyDescent="0.25">
      <c r="B170" s="106" t="s">
        <v>296</v>
      </c>
      <c r="C170" s="106">
        <v>49538.8</v>
      </c>
      <c r="D170" s="106" t="s">
        <v>27</v>
      </c>
      <c r="E170" s="106">
        <v>0</v>
      </c>
      <c r="F170" s="106">
        <v>0</v>
      </c>
      <c r="G170" s="106">
        <v>49538.8</v>
      </c>
      <c r="H170" s="106" t="s">
        <v>27</v>
      </c>
    </row>
    <row r="171" spans="2:8" x14ac:dyDescent="0.25">
      <c r="B171" s="106" t="s">
        <v>375</v>
      </c>
      <c r="C171" s="106">
        <v>241374.15</v>
      </c>
      <c r="D171" s="106" t="s">
        <v>27</v>
      </c>
      <c r="E171" s="106">
        <v>0</v>
      </c>
      <c r="F171" s="106">
        <v>0</v>
      </c>
      <c r="G171" s="106">
        <v>241374.15</v>
      </c>
      <c r="H171" s="106" t="s">
        <v>27</v>
      </c>
    </row>
    <row r="172" spans="2:8" x14ac:dyDescent="0.25">
      <c r="B172" s="106" t="s">
        <v>376</v>
      </c>
      <c r="C172" s="106">
        <v>392.08</v>
      </c>
      <c r="D172" s="106" t="s">
        <v>27</v>
      </c>
      <c r="E172" s="106">
        <v>0</v>
      </c>
      <c r="F172" s="106">
        <v>0</v>
      </c>
      <c r="G172" s="106">
        <v>392.08</v>
      </c>
      <c r="H172" s="106" t="s">
        <v>27</v>
      </c>
    </row>
    <row r="173" spans="2:8" x14ac:dyDescent="0.25">
      <c r="B173" s="106" t="s">
        <v>377</v>
      </c>
      <c r="C173" s="106">
        <v>83228</v>
      </c>
      <c r="D173" s="106" t="s">
        <v>27</v>
      </c>
      <c r="E173" s="106">
        <v>0</v>
      </c>
      <c r="F173" s="106">
        <v>0</v>
      </c>
      <c r="G173" s="106">
        <v>83228</v>
      </c>
      <c r="H173" s="106" t="s">
        <v>27</v>
      </c>
    </row>
    <row r="174" spans="2:8" x14ac:dyDescent="0.25">
      <c r="B174" s="106" t="s">
        <v>378</v>
      </c>
      <c r="C174" s="106">
        <v>20000</v>
      </c>
      <c r="D174" s="106" t="s">
        <v>27</v>
      </c>
      <c r="E174" s="106">
        <v>0</v>
      </c>
      <c r="F174" s="106">
        <v>0</v>
      </c>
      <c r="G174" s="106">
        <v>20000</v>
      </c>
      <c r="H174" s="106" t="s">
        <v>27</v>
      </c>
    </row>
    <row r="175" spans="2:8" x14ac:dyDescent="0.25">
      <c r="B175" s="106" t="s">
        <v>379</v>
      </c>
      <c r="C175" s="106">
        <v>5400</v>
      </c>
      <c r="D175" s="106" t="s">
        <v>27</v>
      </c>
      <c r="E175" s="106">
        <v>0</v>
      </c>
      <c r="F175" s="106">
        <v>1200</v>
      </c>
      <c r="G175" s="106">
        <v>4200</v>
      </c>
      <c r="H175" s="106" t="s">
        <v>27</v>
      </c>
    </row>
    <row r="176" spans="2:8" x14ac:dyDescent="0.25">
      <c r="B176" s="106" t="s">
        <v>380</v>
      </c>
      <c r="C176" s="106">
        <v>100000</v>
      </c>
      <c r="D176" s="106" t="s">
        <v>27</v>
      </c>
      <c r="E176" s="106">
        <v>0</v>
      </c>
      <c r="F176" s="106">
        <v>0</v>
      </c>
      <c r="G176" s="106">
        <v>100000</v>
      </c>
      <c r="H176" s="106" t="s">
        <v>27</v>
      </c>
    </row>
    <row r="177" spans="2:8" x14ac:dyDescent="0.25">
      <c r="B177" s="106" t="s">
        <v>381</v>
      </c>
      <c r="C177" s="106">
        <v>3000</v>
      </c>
      <c r="D177" s="106" t="s">
        <v>27</v>
      </c>
      <c r="E177" s="106">
        <v>0</v>
      </c>
      <c r="F177" s="106">
        <v>0</v>
      </c>
      <c r="G177" s="106">
        <v>3000</v>
      </c>
      <c r="H177" s="106" t="s">
        <v>27</v>
      </c>
    </row>
    <row r="178" spans="2:8" x14ac:dyDescent="0.25">
      <c r="B178" s="106" t="s">
        <v>382</v>
      </c>
      <c r="C178" s="106">
        <v>-3529.1</v>
      </c>
      <c r="D178" s="106" t="s">
        <v>27</v>
      </c>
      <c r="E178" s="106">
        <v>0</v>
      </c>
      <c r="F178" s="106">
        <v>0</v>
      </c>
      <c r="G178" s="106">
        <v>-3529.1</v>
      </c>
      <c r="H178" s="106" t="s">
        <v>27</v>
      </c>
    </row>
    <row r="179" spans="2:8" x14ac:dyDescent="0.25">
      <c r="B179" s="106" t="s">
        <v>304</v>
      </c>
      <c r="C179" s="106">
        <v>1203</v>
      </c>
      <c r="D179" s="106" t="s">
        <v>27</v>
      </c>
      <c r="E179" s="106">
        <v>0</v>
      </c>
      <c r="F179" s="106">
        <v>0</v>
      </c>
      <c r="G179" s="106">
        <v>1203</v>
      </c>
      <c r="H179" s="106" t="s">
        <v>27</v>
      </c>
    </row>
    <row r="180" spans="2:8" x14ac:dyDescent="0.25">
      <c r="B180" s="106" t="s">
        <v>325</v>
      </c>
      <c r="C180" s="106">
        <v>12955</v>
      </c>
      <c r="D180" s="106" t="s">
        <v>27</v>
      </c>
      <c r="E180" s="106">
        <v>0</v>
      </c>
      <c r="F180" s="106">
        <v>0</v>
      </c>
      <c r="G180" s="106">
        <v>12955</v>
      </c>
      <c r="H180" s="106" t="s">
        <v>27</v>
      </c>
    </row>
    <row r="181" spans="2:8" x14ac:dyDescent="0.25">
      <c r="B181" s="106" t="s">
        <v>383</v>
      </c>
      <c r="C181" s="106">
        <v>164</v>
      </c>
      <c r="D181" s="106" t="s">
        <v>27</v>
      </c>
      <c r="E181" s="106">
        <v>0</v>
      </c>
      <c r="F181" s="106">
        <v>0</v>
      </c>
      <c r="G181" s="106">
        <v>164</v>
      </c>
      <c r="H181" s="106" t="s">
        <v>27</v>
      </c>
    </row>
    <row r="182" spans="2:8" x14ac:dyDescent="0.25">
      <c r="B182" s="106" t="s">
        <v>384</v>
      </c>
      <c r="C182" s="106">
        <v>0</v>
      </c>
      <c r="D182" s="106" t="s">
        <v>27</v>
      </c>
      <c r="E182" s="106">
        <v>3500</v>
      </c>
      <c r="F182" s="106">
        <v>1000</v>
      </c>
      <c r="G182" s="106">
        <v>2500</v>
      </c>
      <c r="H182" s="106" t="s">
        <v>27</v>
      </c>
    </row>
    <row r="183" spans="2:8" x14ac:dyDescent="0.25">
      <c r="B183" s="106" t="s">
        <v>385</v>
      </c>
      <c r="C183" s="106">
        <v>2000</v>
      </c>
      <c r="D183" s="106" t="s">
        <v>27</v>
      </c>
      <c r="E183" s="106">
        <v>0</v>
      </c>
      <c r="F183" s="106">
        <v>0</v>
      </c>
      <c r="G183" s="106">
        <v>2000</v>
      </c>
      <c r="H183" s="106" t="s">
        <v>27</v>
      </c>
    </row>
    <row r="184" spans="2:8" x14ac:dyDescent="0.25">
      <c r="B184" s="106" t="s">
        <v>386</v>
      </c>
      <c r="C184" s="106">
        <v>9000</v>
      </c>
      <c r="D184" s="106" t="s">
        <v>27</v>
      </c>
      <c r="E184" s="106">
        <v>0</v>
      </c>
      <c r="F184" s="106">
        <v>2000</v>
      </c>
      <c r="G184" s="106">
        <v>7000</v>
      </c>
      <c r="H184" s="106" t="s">
        <v>27</v>
      </c>
    </row>
    <row r="185" spans="2:8" x14ac:dyDescent="0.25">
      <c r="B185" s="106" t="s">
        <v>127</v>
      </c>
      <c r="C185" s="106">
        <v>452765</v>
      </c>
      <c r="D185" s="106" t="s">
        <v>27</v>
      </c>
      <c r="E185" s="106">
        <v>0</v>
      </c>
      <c r="F185" s="106">
        <v>0</v>
      </c>
      <c r="G185" s="106">
        <v>452765</v>
      </c>
      <c r="H185" s="106" t="s">
        <v>27</v>
      </c>
    </row>
    <row r="186" spans="2:8" x14ac:dyDescent="0.25">
      <c r="B186" s="106" t="s">
        <v>387</v>
      </c>
      <c r="C186" s="106">
        <v>22765</v>
      </c>
      <c r="D186" s="106" t="s">
        <v>27</v>
      </c>
      <c r="E186" s="106">
        <v>0</v>
      </c>
      <c r="F186" s="106">
        <v>0</v>
      </c>
      <c r="G186" s="106">
        <v>22765</v>
      </c>
      <c r="H186" s="106" t="s">
        <v>27</v>
      </c>
    </row>
    <row r="187" spans="2:8" x14ac:dyDescent="0.25">
      <c r="B187" s="106" t="s">
        <v>388</v>
      </c>
      <c r="C187" s="106">
        <v>430000</v>
      </c>
      <c r="D187" s="106" t="s">
        <v>27</v>
      </c>
      <c r="E187" s="106">
        <v>0</v>
      </c>
      <c r="F187" s="106">
        <v>0</v>
      </c>
      <c r="G187" s="106">
        <v>430000</v>
      </c>
      <c r="H187" s="106" t="s">
        <v>27</v>
      </c>
    </row>
    <row r="188" spans="2:8" x14ac:dyDescent="0.25">
      <c r="B188" s="106" t="s">
        <v>129</v>
      </c>
      <c r="C188" s="106">
        <v>22408.799999999999</v>
      </c>
      <c r="D188" s="106" t="s">
        <v>27</v>
      </c>
      <c r="E188" s="106">
        <v>0</v>
      </c>
      <c r="F188" s="106">
        <v>1067.0999999999999</v>
      </c>
      <c r="G188" s="106">
        <v>21341.7</v>
      </c>
      <c r="H188" s="106" t="s">
        <v>27</v>
      </c>
    </row>
    <row r="189" spans="2:8" x14ac:dyDescent="0.25">
      <c r="B189" s="106" t="s">
        <v>389</v>
      </c>
      <c r="C189" s="106">
        <v>22408.799999999999</v>
      </c>
      <c r="D189" s="106" t="s">
        <v>27</v>
      </c>
      <c r="E189" s="106">
        <v>0</v>
      </c>
      <c r="F189" s="106">
        <v>1067.0999999999999</v>
      </c>
      <c r="G189" s="106">
        <v>21341.7</v>
      </c>
      <c r="H189" s="106" t="s">
        <v>27</v>
      </c>
    </row>
    <row r="190" spans="2:8" x14ac:dyDescent="0.25">
      <c r="B190" s="106" t="s">
        <v>130</v>
      </c>
      <c r="C190" s="106">
        <v>-659400.13</v>
      </c>
      <c r="D190" s="106" t="s">
        <v>27</v>
      </c>
      <c r="E190" s="106">
        <v>0</v>
      </c>
      <c r="F190" s="106">
        <v>0</v>
      </c>
      <c r="G190" s="106">
        <v>-659400.13</v>
      </c>
      <c r="H190" s="106" t="s">
        <v>27</v>
      </c>
    </row>
    <row r="191" spans="2:8" x14ac:dyDescent="0.25">
      <c r="B191" s="106" t="s">
        <v>132</v>
      </c>
      <c r="C191" s="106">
        <v>-513235.18</v>
      </c>
      <c r="D191" s="106" t="s">
        <v>27</v>
      </c>
      <c r="E191" s="106">
        <v>0</v>
      </c>
      <c r="F191" s="106">
        <v>0</v>
      </c>
      <c r="G191" s="106">
        <v>-513235.18</v>
      </c>
      <c r="H191" s="106" t="s">
        <v>27</v>
      </c>
    </row>
    <row r="192" spans="2:8" x14ac:dyDescent="0.25">
      <c r="B192" s="106" t="s">
        <v>390</v>
      </c>
      <c r="C192" s="106">
        <v>20155596.190000001</v>
      </c>
      <c r="D192" s="106" t="s">
        <v>27</v>
      </c>
      <c r="E192" s="106">
        <v>0</v>
      </c>
      <c r="F192" s="106">
        <v>0</v>
      </c>
      <c r="G192" s="106">
        <v>20155596.190000001</v>
      </c>
      <c r="H192" s="106" t="s">
        <v>27</v>
      </c>
    </row>
    <row r="193" spans="2:8" x14ac:dyDescent="0.25">
      <c r="B193" s="106" t="s">
        <v>136</v>
      </c>
      <c r="C193" s="106">
        <v>1108884.97</v>
      </c>
      <c r="D193" s="106" t="s">
        <v>27</v>
      </c>
      <c r="E193" s="106">
        <v>0</v>
      </c>
      <c r="F193" s="106">
        <v>0</v>
      </c>
      <c r="G193" s="106">
        <v>1108884.97</v>
      </c>
      <c r="H193" s="106" t="s">
        <v>27</v>
      </c>
    </row>
    <row r="194" spans="2:8" x14ac:dyDescent="0.25">
      <c r="B194" s="106" t="s">
        <v>391</v>
      </c>
      <c r="C194" s="106">
        <v>31776.11</v>
      </c>
      <c r="D194" s="106" t="s">
        <v>27</v>
      </c>
      <c r="E194" s="106">
        <v>0</v>
      </c>
      <c r="F194" s="106">
        <v>0</v>
      </c>
      <c r="G194" s="106">
        <v>31776.11</v>
      </c>
      <c r="H194" s="106" t="s">
        <v>27</v>
      </c>
    </row>
    <row r="195" spans="2:8" x14ac:dyDescent="0.25">
      <c r="B195" s="106" t="s">
        <v>392</v>
      </c>
      <c r="C195" s="106">
        <v>2347</v>
      </c>
      <c r="D195" s="106" t="s">
        <v>27</v>
      </c>
      <c r="E195" s="106">
        <v>0</v>
      </c>
      <c r="F195" s="106">
        <v>0</v>
      </c>
      <c r="G195" s="106">
        <v>2347</v>
      </c>
      <c r="H195" s="106" t="s">
        <v>27</v>
      </c>
    </row>
    <row r="196" spans="2:8" x14ac:dyDescent="0.25">
      <c r="B196" s="106" t="s">
        <v>393</v>
      </c>
      <c r="C196" s="106">
        <v>16104</v>
      </c>
      <c r="D196" s="106" t="s">
        <v>27</v>
      </c>
      <c r="E196" s="106">
        <v>0</v>
      </c>
      <c r="F196" s="106">
        <v>0</v>
      </c>
      <c r="G196" s="106">
        <v>16104</v>
      </c>
      <c r="H196" s="106" t="s">
        <v>27</v>
      </c>
    </row>
    <row r="197" spans="2:8" x14ac:dyDescent="0.25">
      <c r="B197" s="106" t="s">
        <v>394</v>
      </c>
      <c r="C197" s="106">
        <v>5154</v>
      </c>
      <c r="D197" s="106" t="s">
        <v>27</v>
      </c>
      <c r="E197" s="106">
        <v>0</v>
      </c>
      <c r="F197" s="106">
        <v>0</v>
      </c>
      <c r="G197" s="106">
        <v>5154</v>
      </c>
      <c r="H197" s="106" t="s">
        <v>27</v>
      </c>
    </row>
    <row r="198" spans="2:8" x14ac:dyDescent="0.25">
      <c r="B198" s="106" t="s">
        <v>395</v>
      </c>
      <c r="C198" s="106">
        <v>3999</v>
      </c>
      <c r="D198" s="106" t="s">
        <v>27</v>
      </c>
      <c r="E198" s="106">
        <v>0</v>
      </c>
      <c r="F198" s="106">
        <v>0</v>
      </c>
      <c r="G198" s="106">
        <v>3999</v>
      </c>
      <c r="H198" s="106" t="s">
        <v>27</v>
      </c>
    </row>
    <row r="199" spans="2:8" x14ac:dyDescent="0.25">
      <c r="B199" s="106" t="s">
        <v>396</v>
      </c>
      <c r="C199" s="106">
        <v>44529</v>
      </c>
      <c r="D199" s="106" t="s">
        <v>27</v>
      </c>
      <c r="E199" s="106">
        <v>0</v>
      </c>
      <c r="F199" s="106">
        <v>0</v>
      </c>
      <c r="G199" s="106">
        <v>44529</v>
      </c>
      <c r="H199" s="106" t="s">
        <v>27</v>
      </c>
    </row>
    <row r="200" spans="2:8" x14ac:dyDescent="0.25">
      <c r="B200" s="106" t="s">
        <v>397</v>
      </c>
      <c r="C200" s="106">
        <v>56712.46</v>
      </c>
      <c r="D200" s="106" t="s">
        <v>27</v>
      </c>
      <c r="E200" s="106">
        <v>0</v>
      </c>
      <c r="F200" s="106">
        <v>0</v>
      </c>
      <c r="G200" s="106">
        <v>56712.46</v>
      </c>
      <c r="H200" s="106" t="s">
        <v>27</v>
      </c>
    </row>
    <row r="201" spans="2:8" x14ac:dyDescent="0.25">
      <c r="B201" s="106" t="s">
        <v>398</v>
      </c>
      <c r="C201" s="106">
        <v>155850.32999999999</v>
      </c>
      <c r="D201" s="106" t="s">
        <v>27</v>
      </c>
      <c r="E201" s="106">
        <v>0</v>
      </c>
      <c r="F201" s="106">
        <v>0</v>
      </c>
      <c r="G201" s="106">
        <v>155850.32999999999</v>
      </c>
      <c r="H201" s="106" t="s">
        <v>27</v>
      </c>
    </row>
    <row r="202" spans="2:8" x14ac:dyDescent="0.25">
      <c r="B202" s="106" t="s">
        <v>399</v>
      </c>
      <c r="C202" s="106">
        <v>56350</v>
      </c>
      <c r="D202" s="106" t="s">
        <v>27</v>
      </c>
      <c r="E202" s="106">
        <v>0</v>
      </c>
      <c r="F202" s="106">
        <v>0</v>
      </c>
      <c r="G202" s="106">
        <v>56350</v>
      </c>
      <c r="H202" s="106" t="s">
        <v>27</v>
      </c>
    </row>
    <row r="203" spans="2:8" x14ac:dyDescent="0.25">
      <c r="B203" s="106" t="s">
        <v>400</v>
      </c>
      <c r="C203" s="106">
        <v>1725</v>
      </c>
      <c r="D203" s="106" t="s">
        <v>27</v>
      </c>
      <c r="E203" s="106">
        <v>0</v>
      </c>
      <c r="F203" s="106">
        <v>0</v>
      </c>
      <c r="G203" s="106">
        <v>1725</v>
      </c>
      <c r="H203" s="106" t="s">
        <v>27</v>
      </c>
    </row>
    <row r="204" spans="2:8" x14ac:dyDescent="0.25">
      <c r="B204" s="106" t="s">
        <v>401</v>
      </c>
      <c r="C204" s="106">
        <v>1724</v>
      </c>
      <c r="D204" s="106" t="s">
        <v>27</v>
      </c>
      <c r="E204" s="106">
        <v>0</v>
      </c>
      <c r="F204" s="106">
        <v>0</v>
      </c>
      <c r="G204" s="106">
        <v>1724</v>
      </c>
      <c r="H204" s="106" t="s">
        <v>27</v>
      </c>
    </row>
    <row r="205" spans="2:8" x14ac:dyDescent="0.25">
      <c r="B205" s="106" t="s">
        <v>402</v>
      </c>
      <c r="C205" s="106">
        <v>3565</v>
      </c>
      <c r="D205" s="106" t="s">
        <v>27</v>
      </c>
      <c r="E205" s="106">
        <v>0</v>
      </c>
      <c r="F205" s="106">
        <v>0</v>
      </c>
      <c r="G205" s="106">
        <v>3565</v>
      </c>
      <c r="H205" s="106" t="s">
        <v>27</v>
      </c>
    </row>
    <row r="206" spans="2:8" x14ac:dyDescent="0.25">
      <c r="B206" s="106" t="s">
        <v>403</v>
      </c>
      <c r="C206" s="106">
        <v>6199.99</v>
      </c>
      <c r="D206" s="106" t="s">
        <v>27</v>
      </c>
      <c r="E206" s="106">
        <v>0</v>
      </c>
      <c r="F206" s="106">
        <v>0</v>
      </c>
      <c r="G206" s="106">
        <v>6199.99</v>
      </c>
      <c r="H206" s="106" t="s">
        <v>27</v>
      </c>
    </row>
    <row r="207" spans="2:8" x14ac:dyDescent="0.25">
      <c r="B207" s="106" t="s">
        <v>404</v>
      </c>
      <c r="C207" s="106">
        <v>4758.93</v>
      </c>
      <c r="D207" s="106" t="s">
        <v>27</v>
      </c>
      <c r="E207" s="106">
        <v>0</v>
      </c>
      <c r="F207" s="106">
        <v>0</v>
      </c>
      <c r="G207" s="106">
        <v>4758.93</v>
      </c>
      <c r="H207" s="106" t="s">
        <v>27</v>
      </c>
    </row>
    <row r="208" spans="2:8" x14ac:dyDescent="0.25">
      <c r="B208" s="106" t="s">
        <v>405</v>
      </c>
      <c r="C208" s="106">
        <v>1420.02</v>
      </c>
      <c r="D208" s="106" t="s">
        <v>27</v>
      </c>
      <c r="E208" s="106">
        <v>0</v>
      </c>
      <c r="F208" s="106">
        <v>0</v>
      </c>
      <c r="G208" s="106">
        <v>1420.02</v>
      </c>
      <c r="H208" s="106" t="s">
        <v>27</v>
      </c>
    </row>
    <row r="209" spans="2:8" x14ac:dyDescent="0.25">
      <c r="B209" s="106" t="s">
        <v>406</v>
      </c>
      <c r="C209" s="106">
        <v>1018.44</v>
      </c>
      <c r="D209" s="106" t="s">
        <v>27</v>
      </c>
      <c r="E209" s="106">
        <v>0</v>
      </c>
      <c r="F209" s="106">
        <v>0</v>
      </c>
      <c r="G209" s="106">
        <v>1018.44</v>
      </c>
      <c r="H209" s="106" t="s">
        <v>27</v>
      </c>
    </row>
    <row r="210" spans="2:8" x14ac:dyDescent="0.25">
      <c r="B210" s="106" t="s">
        <v>407</v>
      </c>
      <c r="C210" s="106">
        <v>778</v>
      </c>
      <c r="D210" s="106" t="s">
        <v>27</v>
      </c>
      <c r="E210" s="106">
        <v>0</v>
      </c>
      <c r="F210" s="106">
        <v>0</v>
      </c>
      <c r="G210" s="106">
        <v>778</v>
      </c>
      <c r="H210" s="106" t="s">
        <v>27</v>
      </c>
    </row>
    <row r="211" spans="2:8" x14ac:dyDescent="0.25">
      <c r="B211" s="106" t="s">
        <v>408</v>
      </c>
      <c r="C211" s="106">
        <v>3480.82</v>
      </c>
      <c r="D211" s="106" t="s">
        <v>27</v>
      </c>
      <c r="E211" s="106">
        <v>0</v>
      </c>
      <c r="F211" s="106">
        <v>0</v>
      </c>
      <c r="G211" s="106">
        <v>3480.82</v>
      </c>
      <c r="H211" s="106" t="s">
        <v>27</v>
      </c>
    </row>
    <row r="212" spans="2:8" x14ac:dyDescent="0.25">
      <c r="B212" s="106" t="s">
        <v>409</v>
      </c>
      <c r="C212" s="106">
        <v>126500</v>
      </c>
      <c r="D212" s="106" t="s">
        <v>27</v>
      </c>
      <c r="E212" s="106">
        <v>0</v>
      </c>
      <c r="F212" s="106">
        <v>0</v>
      </c>
      <c r="G212" s="106">
        <v>126500</v>
      </c>
      <c r="H212" s="106" t="s">
        <v>27</v>
      </c>
    </row>
    <row r="213" spans="2:8" x14ac:dyDescent="0.25">
      <c r="B213" s="106" t="s">
        <v>410</v>
      </c>
      <c r="C213" s="106">
        <v>1945</v>
      </c>
      <c r="D213" s="106" t="s">
        <v>27</v>
      </c>
      <c r="E213" s="106">
        <v>0</v>
      </c>
      <c r="F213" s="106">
        <v>0</v>
      </c>
      <c r="G213" s="106">
        <v>1945</v>
      </c>
      <c r="H213" s="106" t="s">
        <v>27</v>
      </c>
    </row>
    <row r="214" spans="2:8" x14ac:dyDescent="0.25">
      <c r="B214" s="106" t="s">
        <v>411</v>
      </c>
      <c r="C214" s="106">
        <v>11866.5</v>
      </c>
      <c r="D214" s="106" t="s">
        <v>27</v>
      </c>
      <c r="E214" s="106">
        <v>0</v>
      </c>
      <c r="F214" s="106">
        <v>0</v>
      </c>
      <c r="G214" s="106">
        <v>11866.5</v>
      </c>
      <c r="H214" s="106" t="s">
        <v>27</v>
      </c>
    </row>
    <row r="215" spans="2:8" x14ac:dyDescent="0.25">
      <c r="B215" s="106" t="s">
        <v>412</v>
      </c>
      <c r="C215" s="106">
        <v>10199.870000000001</v>
      </c>
      <c r="D215" s="106" t="s">
        <v>27</v>
      </c>
      <c r="E215" s="106">
        <v>0</v>
      </c>
      <c r="F215" s="106">
        <v>0</v>
      </c>
      <c r="G215" s="106">
        <v>10199.870000000001</v>
      </c>
      <c r="H215" s="106" t="s">
        <v>27</v>
      </c>
    </row>
    <row r="216" spans="2:8" x14ac:dyDescent="0.25">
      <c r="B216" s="106" t="s">
        <v>413</v>
      </c>
      <c r="C216" s="106">
        <v>2080.0300000000002</v>
      </c>
      <c r="D216" s="106" t="s">
        <v>27</v>
      </c>
      <c r="E216" s="106">
        <v>0</v>
      </c>
      <c r="F216" s="106">
        <v>0</v>
      </c>
      <c r="G216" s="106">
        <v>2080.0300000000002</v>
      </c>
      <c r="H216" s="106" t="s">
        <v>27</v>
      </c>
    </row>
    <row r="217" spans="2:8" x14ac:dyDescent="0.25">
      <c r="B217" s="106" t="s">
        <v>414</v>
      </c>
      <c r="C217" s="106">
        <v>7787.74</v>
      </c>
      <c r="D217" s="106" t="s">
        <v>27</v>
      </c>
      <c r="E217" s="106">
        <v>0</v>
      </c>
      <c r="F217" s="106">
        <v>0</v>
      </c>
      <c r="G217" s="106">
        <v>7787.74</v>
      </c>
      <c r="H217" s="106" t="s">
        <v>27</v>
      </c>
    </row>
    <row r="218" spans="2:8" x14ac:dyDescent="0.25">
      <c r="B218" s="106" t="s">
        <v>415</v>
      </c>
      <c r="C218" s="106">
        <v>8870.01</v>
      </c>
      <c r="D218" s="106" t="s">
        <v>27</v>
      </c>
      <c r="E218" s="106">
        <v>0</v>
      </c>
      <c r="F218" s="106">
        <v>0</v>
      </c>
      <c r="G218" s="106">
        <v>8870.01</v>
      </c>
      <c r="H218" s="106" t="s">
        <v>27</v>
      </c>
    </row>
    <row r="219" spans="2:8" x14ac:dyDescent="0.25">
      <c r="B219" s="106" t="s">
        <v>416</v>
      </c>
      <c r="C219" s="106">
        <v>65540</v>
      </c>
      <c r="D219" s="106" t="s">
        <v>27</v>
      </c>
      <c r="E219" s="106">
        <v>0</v>
      </c>
      <c r="F219" s="106">
        <v>0</v>
      </c>
      <c r="G219" s="106">
        <v>65540</v>
      </c>
      <c r="H219" s="106" t="s">
        <v>27</v>
      </c>
    </row>
    <row r="220" spans="2:8" x14ac:dyDescent="0.25">
      <c r="B220" s="106" t="s">
        <v>417</v>
      </c>
      <c r="C220" s="106">
        <v>2320.14</v>
      </c>
      <c r="D220" s="106" t="s">
        <v>27</v>
      </c>
      <c r="E220" s="106">
        <v>0</v>
      </c>
      <c r="F220" s="106">
        <v>0</v>
      </c>
      <c r="G220" s="106">
        <v>2320.14</v>
      </c>
      <c r="H220" s="106" t="s">
        <v>27</v>
      </c>
    </row>
    <row r="221" spans="2:8" x14ac:dyDescent="0.25">
      <c r="B221" s="106" t="s">
        <v>418</v>
      </c>
      <c r="C221" s="106">
        <v>5219.8</v>
      </c>
      <c r="D221" s="106" t="s">
        <v>27</v>
      </c>
      <c r="E221" s="106">
        <v>0</v>
      </c>
      <c r="F221" s="106">
        <v>0</v>
      </c>
      <c r="G221" s="106">
        <v>5219.8</v>
      </c>
      <c r="H221" s="106" t="s">
        <v>27</v>
      </c>
    </row>
    <row r="222" spans="2:8" x14ac:dyDescent="0.25">
      <c r="B222" s="106" t="s">
        <v>419</v>
      </c>
      <c r="C222" s="106">
        <v>8000</v>
      </c>
      <c r="D222" s="106" t="s">
        <v>27</v>
      </c>
      <c r="E222" s="106">
        <v>0</v>
      </c>
      <c r="F222" s="106">
        <v>0</v>
      </c>
      <c r="G222" s="106">
        <v>8000</v>
      </c>
      <c r="H222" s="106" t="s">
        <v>27</v>
      </c>
    </row>
    <row r="223" spans="2:8" x14ac:dyDescent="0.25">
      <c r="B223" s="106" t="s">
        <v>420</v>
      </c>
      <c r="C223" s="106">
        <v>8000</v>
      </c>
      <c r="D223" s="106" t="s">
        <v>27</v>
      </c>
      <c r="E223" s="106">
        <v>0</v>
      </c>
      <c r="F223" s="106">
        <v>0</v>
      </c>
      <c r="G223" s="106">
        <v>8000</v>
      </c>
      <c r="H223" s="106" t="s">
        <v>27</v>
      </c>
    </row>
    <row r="224" spans="2:8" x14ac:dyDescent="0.25">
      <c r="B224" s="106" t="s">
        <v>421</v>
      </c>
      <c r="C224" s="106">
        <v>13600</v>
      </c>
      <c r="D224" s="106" t="s">
        <v>27</v>
      </c>
      <c r="E224" s="106">
        <v>0</v>
      </c>
      <c r="F224" s="106">
        <v>0</v>
      </c>
      <c r="G224" s="106">
        <v>13600</v>
      </c>
      <c r="H224" s="106" t="s">
        <v>27</v>
      </c>
    </row>
    <row r="225" spans="2:8" x14ac:dyDescent="0.25">
      <c r="B225" s="106" t="s">
        <v>422</v>
      </c>
      <c r="C225" s="106">
        <v>5399</v>
      </c>
      <c r="D225" s="106" t="s">
        <v>27</v>
      </c>
      <c r="E225" s="106">
        <v>0</v>
      </c>
      <c r="F225" s="106">
        <v>0</v>
      </c>
      <c r="G225" s="106">
        <v>5399</v>
      </c>
      <c r="H225" s="106" t="s">
        <v>27</v>
      </c>
    </row>
    <row r="226" spans="2:8" x14ac:dyDescent="0.25">
      <c r="B226" s="106" t="s">
        <v>423</v>
      </c>
      <c r="C226" s="106">
        <v>1942.68</v>
      </c>
      <c r="D226" s="106" t="s">
        <v>27</v>
      </c>
      <c r="E226" s="106">
        <v>0</v>
      </c>
      <c r="F226" s="106">
        <v>0</v>
      </c>
      <c r="G226" s="106">
        <v>1942.68</v>
      </c>
      <c r="H226" s="106" t="s">
        <v>27</v>
      </c>
    </row>
    <row r="227" spans="2:8" x14ac:dyDescent="0.25">
      <c r="B227" s="106" t="s">
        <v>424</v>
      </c>
      <c r="C227" s="106">
        <v>18908</v>
      </c>
      <c r="D227" s="106" t="s">
        <v>27</v>
      </c>
      <c r="E227" s="106">
        <v>0</v>
      </c>
      <c r="F227" s="106">
        <v>0</v>
      </c>
      <c r="G227" s="106">
        <v>18908</v>
      </c>
      <c r="H227" s="106" t="s">
        <v>27</v>
      </c>
    </row>
    <row r="228" spans="2:8" x14ac:dyDescent="0.25">
      <c r="B228" s="106" t="s">
        <v>425</v>
      </c>
      <c r="C228" s="106">
        <v>2690.01</v>
      </c>
      <c r="D228" s="106" t="s">
        <v>27</v>
      </c>
      <c r="E228" s="106">
        <v>0</v>
      </c>
      <c r="F228" s="106">
        <v>0</v>
      </c>
      <c r="G228" s="106">
        <v>2690.01</v>
      </c>
      <c r="H228" s="106" t="s">
        <v>27</v>
      </c>
    </row>
    <row r="229" spans="2:8" x14ac:dyDescent="0.25">
      <c r="B229" s="106" t="s">
        <v>426</v>
      </c>
      <c r="C229" s="106">
        <v>17500</v>
      </c>
      <c r="D229" s="106" t="s">
        <v>27</v>
      </c>
      <c r="E229" s="106">
        <v>0</v>
      </c>
      <c r="F229" s="106">
        <v>0</v>
      </c>
      <c r="G229" s="106">
        <v>17500</v>
      </c>
      <c r="H229" s="106" t="s">
        <v>27</v>
      </c>
    </row>
    <row r="230" spans="2:8" x14ac:dyDescent="0.25">
      <c r="B230" s="106" t="s">
        <v>427</v>
      </c>
      <c r="C230" s="106">
        <v>8855.9</v>
      </c>
      <c r="D230" s="106" t="s">
        <v>27</v>
      </c>
      <c r="E230" s="106">
        <v>0</v>
      </c>
      <c r="F230" s="106">
        <v>0</v>
      </c>
      <c r="G230" s="106">
        <v>8855.9</v>
      </c>
      <c r="H230" s="106" t="s">
        <v>27</v>
      </c>
    </row>
    <row r="231" spans="2:8" x14ac:dyDescent="0.25">
      <c r="B231" s="106" t="s">
        <v>428</v>
      </c>
      <c r="C231" s="106">
        <v>17389.98</v>
      </c>
      <c r="D231" s="106" t="s">
        <v>27</v>
      </c>
      <c r="E231" s="106">
        <v>0</v>
      </c>
      <c r="F231" s="106">
        <v>0</v>
      </c>
      <c r="G231" s="106">
        <v>17389.98</v>
      </c>
      <c r="H231" s="106" t="s">
        <v>27</v>
      </c>
    </row>
    <row r="232" spans="2:8" x14ac:dyDescent="0.25">
      <c r="B232" s="106" t="s">
        <v>429</v>
      </c>
      <c r="C232" s="106">
        <v>2524.16</v>
      </c>
      <c r="D232" s="106" t="s">
        <v>27</v>
      </c>
      <c r="E232" s="106">
        <v>0</v>
      </c>
      <c r="F232" s="106">
        <v>0</v>
      </c>
      <c r="G232" s="106">
        <v>2524.16</v>
      </c>
      <c r="H232" s="106" t="s">
        <v>27</v>
      </c>
    </row>
    <row r="233" spans="2:8" x14ac:dyDescent="0.25">
      <c r="B233" s="106" t="s">
        <v>430</v>
      </c>
      <c r="C233" s="106">
        <v>10428.4</v>
      </c>
      <c r="D233" s="106" t="s">
        <v>27</v>
      </c>
      <c r="E233" s="106">
        <v>0</v>
      </c>
      <c r="F233" s="106">
        <v>0</v>
      </c>
      <c r="G233" s="106">
        <v>10428.4</v>
      </c>
      <c r="H233" s="106" t="s">
        <v>27</v>
      </c>
    </row>
    <row r="234" spans="2:8" x14ac:dyDescent="0.25">
      <c r="B234" s="106" t="s">
        <v>430</v>
      </c>
      <c r="C234" s="106">
        <v>4280.3999999999996</v>
      </c>
      <c r="D234" s="106" t="s">
        <v>27</v>
      </c>
      <c r="E234" s="106">
        <v>0</v>
      </c>
      <c r="F234" s="106">
        <v>0</v>
      </c>
      <c r="G234" s="106">
        <v>4280.3999999999996</v>
      </c>
      <c r="H234" s="106" t="s">
        <v>27</v>
      </c>
    </row>
    <row r="235" spans="2:8" x14ac:dyDescent="0.25">
      <c r="B235" s="106" t="s">
        <v>431</v>
      </c>
      <c r="C235" s="106">
        <v>53336.800000000003</v>
      </c>
      <c r="D235" s="106" t="s">
        <v>27</v>
      </c>
      <c r="E235" s="106">
        <v>0</v>
      </c>
      <c r="F235" s="106">
        <v>0</v>
      </c>
      <c r="G235" s="106">
        <v>53336.800000000003</v>
      </c>
      <c r="H235" s="106" t="s">
        <v>27</v>
      </c>
    </row>
    <row r="236" spans="2:8" x14ac:dyDescent="0.25">
      <c r="B236" s="106" t="s">
        <v>432</v>
      </c>
      <c r="C236" s="106">
        <v>17100</v>
      </c>
      <c r="D236" s="106" t="s">
        <v>27</v>
      </c>
      <c r="E236" s="106">
        <v>0</v>
      </c>
      <c r="F236" s="106">
        <v>0</v>
      </c>
      <c r="G236" s="106">
        <v>17100</v>
      </c>
      <c r="H236" s="106" t="s">
        <v>27</v>
      </c>
    </row>
    <row r="237" spans="2:8" x14ac:dyDescent="0.25">
      <c r="B237" s="106" t="s">
        <v>433</v>
      </c>
      <c r="C237" s="106">
        <v>27115</v>
      </c>
      <c r="D237" s="106" t="s">
        <v>27</v>
      </c>
      <c r="E237" s="106">
        <v>0</v>
      </c>
      <c r="F237" s="106">
        <v>0</v>
      </c>
      <c r="G237" s="106">
        <v>27115</v>
      </c>
      <c r="H237" s="106" t="s">
        <v>27</v>
      </c>
    </row>
    <row r="238" spans="2:8" x14ac:dyDescent="0.25">
      <c r="B238" s="106" t="s">
        <v>434</v>
      </c>
      <c r="C238" s="106">
        <v>12841.2</v>
      </c>
      <c r="D238" s="106" t="s">
        <v>27</v>
      </c>
      <c r="E238" s="106">
        <v>0</v>
      </c>
      <c r="F238" s="106">
        <v>0</v>
      </c>
      <c r="G238" s="106">
        <v>12841.2</v>
      </c>
      <c r="H238" s="106" t="s">
        <v>27</v>
      </c>
    </row>
    <row r="239" spans="2:8" x14ac:dyDescent="0.25">
      <c r="B239" s="106" t="s">
        <v>435</v>
      </c>
      <c r="C239" s="106">
        <v>7273.2</v>
      </c>
      <c r="D239" s="106" t="s">
        <v>27</v>
      </c>
      <c r="E239" s="106">
        <v>0</v>
      </c>
      <c r="F239" s="106">
        <v>0</v>
      </c>
      <c r="G239" s="106">
        <v>7273.2</v>
      </c>
      <c r="H239" s="106" t="s">
        <v>27</v>
      </c>
    </row>
    <row r="240" spans="2:8" x14ac:dyDescent="0.25">
      <c r="B240" s="106" t="s">
        <v>436</v>
      </c>
      <c r="C240" s="106">
        <v>8804.4</v>
      </c>
      <c r="D240" s="106" t="s">
        <v>27</v>
      </c>
      <c r="E240" s="106">
        <v>0</v>
      </c>
      <c r="F240" s="106">
        <v>0</v>
      </c>
      <c r="G240" s="106">
        <v>8804.4</v>
      </c>
      <c r="H240" s="106" t="s">
        <v>27</v>
      </c>
    </row>
    <row r="241" spans="2:8" x14ac:dyDescent="0.25">
      <c r="B241" s="106" t="s">
        <v>437</v>
      </c>
      <c r="C241" s="106">
        <v>29220.400000000001</v>
      </c>
      <c r="D241" s="106" t="s">
        <v>27</v>
      </c>
      <c r="E241" s="106">
        <v>0</v>
      </c>
      <c r="F241" s="106">
        <v>0</v>
      </c>
      <c r="G241" s="106">
        <v>29220.400000000001</v>
      </c>
      <c r="H241" s="106" t="s">
        <v>27</v>
      </c>
    </row>
    <row r="242" spans="2:8" x14ac:dyDescent="0.25">
      <c r="B242" s="106" t="s">
        <v>438</v>
      </c>
      <c r="C242" s="106">
        <v>1998</v>
      </c>
      <c r="D242" s="106" t="s">
        <v>27</v>
      </c>
      <c r="E242" s="106">
        <v>0</v>
      </c>
      <c r="F242" s="106">
        <v>0</v>
      </c>
      <c r="G242" s="106">
        <v>1998</v>
      </c>
      <c r="H242" s="106" t="s">
        <v>27</v>
      </c>
    </row>
    <row r="243" spans="2:8" x14ac:dyDescent="0.25">
      <c r="B243" s="106" t="s">
        <v>439</v>
      </c>
      <c r="C243" s="106">
        <v>12000</v>
      </c>
      <c r="D243" s="106" t="s">
        <v>27</v>
      </c>
      <c r="E243" s="106">
        <v>0</v>
      </c>
      <c r="F243" s="106">
        <v>0</v>
      </c>
      <c r="G243" s="106">
        <v>12000</v>
      </c>
      <c r="H243" s="106" t="s">
        <v>27</v>
      </c>
    </row>
    <row r="244" spans="2:8" x14ac:dyDescent="0.25">
      <c r="B244" s="106" t="s">
        <v>440</v>
      </c>
      <c r="C244" s="106">
        <v>10970.82</v>
      </c>
      <c r="D244" s="106" t="s">
        <v>27</v>
      </c>
      <c r="E244" s="106">
        <v>0</v>
      </c>
      <c r="F244" s="106">
        <v>0</v>
      </c>
      <c r="G244" s="106">
        <v>10970.82</v>
      </c>
      <c r="H244" s="106" t="s">
        <v>27</v>
      </c>
    </row>
    <row r="245" spans="2:8" x14ac:dyDescent="0.25">
      <c r="B245" s="106" t="s">
        <v>441</v>
      </c>
      <c r="C245" s="106">
        <v>8804.4</v>
      </c>
      <c r="D245" s="106" t="s">
        <v>27</v>
      </c>
      <c r="E245" s="106">
        <v>0</v>
      </c>
      <c r="F245" s="106">
        <v>0</v>
      </c>
      <c r="G245" s="106">
        <v>8804.4</v>
      </c>
      <c r="H245" s="106" t="s">
        <v>27</v>
      </c>
    </row>
    <row r="246" spans="2:8" x14ac:dyDescent="0.25">
      <c r="B246" s="106" t="s">
        <v>442</v>
      </c>
      <c r="C246" s="106">
        <v>763.03</v>
      </c>
      <c r="D246" s="106" t="s">
        <v>27</v>
      </c>
      <c r="E246" s="106">
        <v>0</v>
      </c>
      <c r="F246" s="106">
        <v>0</v>
      </c>
      <c r="G246" s="106">
        <v>763.03</v>
      </c>
      <c r="H246" s="106" t="s">
        <v>27</v>
      </c>
    </row>
    <row r="247" spans="2:8" x14ac:dyDescent="0.25">
      <c r="B247" s="106" t="s">
        <v>443</v>
      </c>
      <c r="C247" s="106">
        <v>6000</v>
      </c>
      <c r="D247" s="106" t="s">
        <v>27</v>
      </c>
      <c r="E247" s="106">
        <v>0</v>
      </c>
      <c r="F247" s="106">
        <v>0</v>
      </c>
      <c r="G247" s="106">
        <v>6000</v>
      </c>
      <c r="H247" s="106" t="s">
        <v>27</v>
      </c>
    </row>
    <row r="248" spans="2:8" x14ac:dyDescent="0.25">
      <c r="B248" s="106" t="s">
        <v>444</v>
      </c>
      <c r="C248" s="106">
        <v>2400</v>
      </c>
      <c r="D248" s="106" t="s">
        <v>27</v>
      </c>
      <c r="E248" s="106">
        <v>0</v>
      </c>
      <c r="F248" s="106">
        <v>0</v>
      </c>
      <c r="G248" s="106">
        <v>2400</v>
      </c>
      <c r="H248" s="106" t="s">
        <v>27</v>
      </c>
    </row>
    <row r="249" spans="2:8" x14ac:dyDescent="0.25">
      <c r="B249" s="106" t="s">
        <v>445</v>
      </c>
      <c r="C249" s="106">
        <v>7690</v>
      </c>
      <c r="D249" s="106" t="s">
        <v>27</v>
      </c>
      <c r="E249" s="106">
        <v>0</v>
      </c>
      <c r="F249" s="106">
        <v>0</v>
      </c>
      <c r="G249" s="106">
        <v>7690</v>
      </c>
      <c r="H249" s="106" t="s">
        <v>27</v>
      </c>
    </row>
    <row r="250" spans="2:8" x14ac:dyDescent="0.25">
      <c r="B250" s="106" t="s">
        <v>446</v>
      </c>
      <c r="C250" s="106">
        <v>928</v>
      </c>
      <c r="D250" s="106" t="s">
        <v>27</v>
      </c>
      <c r="E250" s="106">
        <v>0</v>
      </c>
      <c r="F250" s="106">
        <v>0</v>
      </c>
      <c r="G250" s="106">
        <v>928</v>
      </c>
      <c r="H250" s="106" t="s">
        <v>27</v>
      </c>
    </row>
    <row r="251" spans="2:8" x14ac:dyDescent="0.25">
      <c r="B251" s="106" t="s">
        <v>447</v>
      </c>
      <c r="C251" s="106">
        <v>1998</v>
      </c>
      <c r="D251" s="106" t="s">
        <v>27</v>
      </c>
      <c r="E251" s="106">
        <v>0</v>
      </c>
      <c r="F251" s="106">
        <v>0</v>
      </c>
      <c r="G251" s="106">
        <v>1998</v>
      </c>
      <c r="H251" s="106" t="s">
        <v>27</v>
      </c>
    </row>
    <row r="252" spans="2:8" x14ac:dyDescent="0.25">
      <c r="B252" s="106" t="s">
        <v>448</v>
      </c>
      <c r="C252" s="106">
        <v>38280</v>
      </c>
      <c r="D252" s="106" t="s">
        <v>27</v>
      </c>
      <c r="E252" s="106">
        <v>0</v>
      </c>
      <c r="F252" s="106">
        <v>0</v>
      </c>
      <c r="G252" s="106">
        <v>38280</v>
      </c>
      <c r="H252" s="106" t="s">
        <v>27</v>
      </c>
    </row>
    <row r="253" spans="2:8" x14ac:dyDescent="0.25">
      <c r="B253" s="106" t="s">
        <v>449</v>
      </c>
      <c r="C253" s="106">
        <v>52026</v>
      </c>
      <c r="D253" s="106" t="s">
        <v>27</v>
      </c>
      <c r="E253" s="106">
        <v>0</v>
      </c>
      <c r="F253" s="106">
        <v>0</v>
      </c>
      <c r="G253" s="106">
        <v>52026</v>
      </c>
      <c r="H253" s="106" t="s">
        <v>27</v>
      </c>
    </row>
    <row r="254" spans="2:8" x14ac:dyDescent="0.25">
      <c r="B254" s="106" t="s">
        <v>450</v>
      </c>
      <c r="C254" s="106">
        <v>49996</v>
      </c>
      <c r="D254" s="106" t="s">
        <v>27</v>
      </c>
      <c r="E254" s="106">
        <v>0</v>
      </c>
      <c r="F254" s="106">
        <v>0</v>
      </c>
      <c r="G254" s="106">
        <v>49996</v>
      </c>
      <c r="H254" s="106" t="s">
        <v>27</v>
      </c>
    </row>
    <row r="255" spans="2:8" x14ac:dyDescent="0.25">
      <c r="B255" s="106" t="s">
        <v>137</v>
      </c>
      <c r="C255" s="106">
        <v>228445.01</v>
      </c>
      <c r="D255" s="106" t="s">
        <v>27</v>
      </c>
      <c r="E255" s="106">
        <v>0</v>
      </c>
      <c r="F255" s="106">
        <v>0</v>
      </c>
      <c r="G255" s="106">
        <v>228445.01</v>
      </c>
      <c r="H255" s="106" t="s">
        <v>27</v>
      </c>
    </row>
    <row r="256" spans="2:8" x14ac:dyDescent="0.25">
      <c r="B256" s="106" t="s">
        <v>451</v>
      </c>
      <c r="C256" s="106">
        <v>15835.5</v>
      </c>
      <c r="D256" s="106" t="s">
        <v>27</v>
      </c>
      <c r="E256" s="106">
        <v>0</v>
      </c>
      <c r="F256" s="106">
        <v>0</v>
      </c>
      <c r="G256" s="106">
        <v>15835.5</v>
      </c>
      <c r="H256" s="106" t="s">
        <v>27</v>
      </c>
    </row>
    <row r="257" spans="2:8" x14ac:dyDescent="0.25">
      <c r="B257" s="106" t="s">
        <v>452</v>
      </c>
      <c r="C257" s="106">
        <v>8499</v>
      </c>
      <c r="D257" s="106" t="s">
        <v>27</v>
      </c>
      <c r="E257" s="106">
        <v>0</v>
      </c>
      <c r="F257" s="106">
        <v>0</v>
      </c>
      <c r="G257" s="106">
        <v>8499</v>
      </c>
      <c r="H257" s="106" t="s">
        <v>27</v>
      </c>
    </row>
    <row r="258" spans="2:8" x14ac:dyDescent="0.25">
      <c r="B258" s="106" t="s">
        <v>453</v>
      </c>
      <c r="C258" s="106">
        <v>6999</v>
      </c>
      <c r="D258" s="106" t="s">
        <v>27</v>
      </c>
      <c r="E258" s="106">
        <v>0</v>
      </c>
      <c r="F258" s="106">
        <v>0</v>
      </c>
      <c r="G258" s="106">
        <v>6999</v>
      </c>
      <c r="H258" s="106" t="s">
        <v>27</v>
      </c>
    </row>
    <row r="259" spans="2:8" x14ac:dyDescent="0.25">
      <c r="B259" s="106" t="s">
        <v>454</v>
      </c>
      <c r="C259" s="106">
        <v>11598</v>
      </c>
      <c r="D259" s="106" t="s">
        <v>27</v>
      </c>
      <c r="E259" s="106">
        <v>0</v>
      </c>
      <c r="F259" s="106">
        <v>0</v>
      </c>
      <c r="G259" s="106">
        <v>11598</v>
      </c>
      <c r="H259" s="106" t="s">
        <v>27</v>
      </c>
    </row>
    <row r="260" spans="2:8" x14ac:dyDescent="0.25">
      <c r="B260" s="106" t="s">
        <v>455</v>
      </c>
      <c r="C260" s="106">
        <v>2999</v>
      </c>
      <c r="D260" s="106" t="s">
        <v>27</v>
      </c>
      <c r="E260" s="106">
        <v>0</v>
      </c>
      <c r="F260" s="106">
        <v>0</v>
      </c>
      <c r="G260" s="106">
        <v>2999</v>
      </c>
      <c r="H260" s="106" t="s">
        <v>27</v>
      </c>
    </row>
    <row r="261" spans="2:8" x14ac:dyDescent="0.25">
      <c r="B261" s="106" t="s">
        <v>456</v>
      </c>
      <c r="C261" s="106">
        <v>21731.99</v>
      </c>
      <c r="D261" s="106" t="s">
        <v>27</v>
      </c>
      <c r="E261" s="106">
        <v>0</v>
      </c>
      <c r="F261" s="106">
        <v>0</v>
      </c>
      <c r="G261" s="106">
        <v>21731.99</v>
      </c>
      <c r="H261" s="106" t="s">
        <v>27</v>
      </c>
    </row>
    <row r="262" spans="2:8" x14ac:dyDescent="0.25">
      <c r="B262" s="106" t="s">
        <v>457</v>
      </c>
      <c r="C262" s="106">
        <v>1099</v>
      </c>
      <c r="D262" s="106" t="s">
        <v>27</v>
      </c>
      <c r="E262" s="106">
        <v>0</v>
      </c>
      <c r="F262" s="106">
        <v>0</v>
      </c>
      <c r="G262" s="106">
        <v>1099</v>
      </c>
      <c r="H262" s="106" t="s">
        <v>27</v>
      </c>
    </row>
    <row r="263" spans="2:8" x14ac:dyDescent="0.25">
      <c r="B263" s="106" t="s">
        <v>458</v>
      </c>
      <c r="C263" s="106">
        <v>19001.03</v>
      </c>
      <c r="D263" s="106" t="s">
        <v>27</v>
      </c>
      <c r="E263" s="106">
        <v>0</v>
      </c>
      <c r="F263" s="106">
        <v>0</v>
      </c>
      <c r="G263" s="106">
        <v>19001.03</v>
      </c>
      <c r="H263" s="106" t="s">
        <v>27</v>
      </c>
    </row>
    <row r="264" spans="2:8" x14ac:dyDescent="0.25">
      <c r="B264" s="106" t="s">
        <v>459</v>
      </c>
      <c r="C264" s="106">
        <v>9999</v>
      </c>
      <c r="D264" s="106" t="s">
        <v>27</v>
      </c>
      <c r="E264" s="106">
        <v>0</v>
      </c>
      <c r="F264" s="106">
        <v>0</v>
      </c>
      <c r="G264" s="106">
        <v>9999</v>
      </c>
      <c r="H264" s="106" t="s">
        <v>27</v>
      </c>
    </row>
    <row r="265" spans="2:8" x14ac:dyDescent="0.25">
      <c r="B265" s="106" t="s">
        <v>460</v>
      </c>
      <c r="C265" s="106">
        <v>5999</v>
      </c>
      <c r="D265" s="106" t="s">
        <v>27</v>
      </c>
      <c r="E265" s="106">
        <v>0</v>
      </c>
      <c r="F265" s="106">
        <v>0</v>
      </c>
      <c r="G265" s="106">
        <v>5999</v>
      </c>
      <c r="H265" s="106" t="s">
        <v>27</v>
      </c>
    </row>
    <row r="266" spans="2:8" x14ac:dyDescent="0.25">
      <c r="B266" s="106" t="s">
        <v>461</v>
      </c>
      <c r="C266" s="106">
        <v>7954.27</v>
      </c>
      <c r="D266" s="106" t="s">
        <v>27</v>
      </c>
      <c r="E266" s="106">
        <v>0</v>
      </c>
      <c r="F266" s="106">
        <v>0</v>
      </c>
      <c r="G266" s="106">
        <v>7954.27</v>
      </c>
      <c r="H266" s="106" t="s">
        <v>27</v>
      </c>
    </row>
    <row r="267" spans="2:8" x14ac:dyDescent="0.25">
      <c r="B267" s="106" t="s">
        <v>462</v>
      </c>
      <c r="C267" s="106">
        <v>8799</v>
      </c>
      <c r="D267" s="106" t="s">
        <v>27</v>
      </c>
      <c r="E267" s="106">
        <v>0</v>
      </c>
      <c r="F267" s="106">
        <v>0</v>
      </c>
      <c r="G267" s="106">
        <v>8799</v>
      </c>
      <c r="H267" s="106" t="s">
        <v>27</v>
      </c>
    </row>
    <row r="268" spans="2:8" x14ac:dyDescent="0.25">
      <c r="B268" s="106" t="s">
        <v>463</v>
      </c>
      <c r="C268" s="106">
        <v>464</v>
      </c>
      <c r="D268" s="106" t="s">
        <v>27</v>
      </c>
      <c r="E268" s="106">
        <v>0</v>
      </c>
      <c r="F268" s="106">
        <v>0</v>
      </c>
      <c r="G268" s="106">
        <v>464</v>
      </c>
      <c r="H268" s="106" t="s">
        <v>27</v>
      </c>
    </row>
    <row r="269" spans="2:8" x14ac:dyDescent="0.25">
      <c r="B269" s="106" t="s">
        <v>464</v>
      </c>
      <c r="C269" s="106">
        <v>2044.97</v>
      </c>
      <c r="D269" s="106" t="s">
        <v>27</v>
      </c>
      <c r="E269" s="106">
        <v>0</v>
      </c>
      <c r="F269" s="106">
        <v>0</v>
      </c>
      <c r="G269" s="106">
        <v>2044.97</v>
      </c>
      <c r="H269" s="106" t="s">
        <v>27</v>
      </c>
    </row>
    <row r="270" spans="2:8" x14ac:dyDescent="0.25">
      <c r="B270" s="106" t="s">
        <v>465</v>
      </c>
      <c r="C270" s="106">
        <v>9898</v>
      </c>
      <c r="D270" s="106" t="s">
        <v>27</v>
      </c>
      <c r="E270" s="106">
        <v>0</v>
      </c>
      <c r="F270" s="106">
        <v>0</v>
      </c>
      <c r="G270" s="106">
        <v>9898</v>
      </c>
      <c r="H270" s="106" t="s">
        <v>27</v>
      </c>
    </row>
    <row r="271" spans="2:8" x14ac:dyDescent="0.25">
      <c r="B271" s="106" t="s">
        <v>466</v>
      </c>
      <c r="C271" s="106">
        <v>11999.2</v>
      </c>
      <c r="D271" s="106" t="s">
        <v>27</v>
      </c>
      <c r="E271" s="106">
        <v>0</v>
      </c>
      <c r="F271" s="106">
        <v>0</v>
      </c>
      <c r="G271" s="106">
        <v>11999.2</v>
      </c>
      <c r="H271" s="106" t="s">
        <v>27</v>
      </c>
    </row>
    <row r="272" spans="2:8" x14ac:dyDescent="0.25">
      <c r="B272" s="106" t="s">
        <v>467</v>
      </c>
      <c r="C272" s="106">
        <v>2435.9899999999998</v>
      </c>
      <c r="D272" s="106" t="s">
        <v>27</v>
      </c>
      <c r="E272" s="106">
        <v>0</v>
      </c>
      <c r="F272" s="106">
        <v>0</v>
      </c>
      <c r="G272" s="106">
        <v>2435.9899999999998</v>
      </c>
      <c r="H272" s="106" t="s">
        <v>27</v>
      </c>
    </row>
    <row r="273" spans="2:8" x14ac:dyDescent="0.25">
      <c r="B273" s="106" t="s">
        <v>468</v>
      </c>
      <c r="C273" s="106">
        <v>15199.99</v>
      </c>
      <c r="D273" s="106" t="s">
        <v>27</v>
      </c>
      <c r="E273" s="106">
        <v>0</v>
      </c>
      <c r="F273" s="106">
        <v>0</v>
      </c>
      <c r="G273" s="106">
        <v>15199.99</v>
      </c>
      <c r="H273" s="106" t="s">
        <v>27</v>
      </c>
    </row>
    <row r="274" spans="2:8" x14ac:dyDescent="0.25">
      <c r="B274" s="106" t="s">
        <v>469</v>
      </c>
      <c r="C274" s="106">
        <v>7520.92</v>
      </c>
      <c r="D274" s="106" t="s">
        <v>27</v>
      </c>
      <c r="E274" s="106">
        <v>0</v>
      </c>
      <c r="F274" s="106">
        <v>0</v>
      </c>
      <c r="G274" s="106">
        <v>7520.92</v>
      </c>
      <c r="H274" s="106" t="s">
        <v>27</v>
      </c>
    </row>
    <row r="275" spans="2:8" x14ac:dyDescent="0.25">
      <c r="B275" s="106" t="s">
        <v>470</v>
      </c>
      <c r="C275" s="106">
        <v>440.68</v>
      </c>
      <c r="D275" s="106" t="s">
        <v>27</v>
      </c>
      <c r="E275" s="106">
        <v>0</v>
      </c>
      <c r="F275" s="106">
        <v>0</v>
      </c>
      <c r="G275" s="106">
        <v>440.68</v>
      </c>
      <c r="H275" s="106" t="s">
        <v>27</v>
      </c>
    </row>
    <row r="276" spans="2:8" x14ac:dyDescent="0.25">
      <c r="B276" s="106" t="s">
        <v>471</v>
      </c>
      <c r="C276" s="106">
        <v>6999</v>
      </c>
      <c r="D276" s="106" t="s">
        <v>27</v>
      </c>
      <c r="E276" s="106">
        <v>0</v>
      </c>
      <c r="F276" s="106">
        <v>0</v>
      </c>
      <c r="G276" s="106">
        <v>6999</v>
      </c>
      <c r="H276" s="106" t="s">
        <v>27</v>
      </c>
    </row>
    <row r="277" spans="2:8" x14ac:dyDescent="0.25">
      <c r="B277" s="106" t="s">
        <v>472</v>
      </c>
      <c r="C277" s="106">
        <v>4504.1499999999996</v>
      </c>
      <c r="D277" s="106" t="s">
        <v>27</v>
      </c>
      <c r="E277" s="106">
        <v>0</v>
      </c>
      <c r="F277" s="106">
        <v>0</v>
      </c>
      <c r="G277" s="106">
        <v>4504.1499999999996</v>
      </c>
      <c r="H277" s="106" t="s">
        <v>27</v>
      </c>
    </row>
    <row r="278" spans="2:8" x14ac:dyDescent="0.25">
      <c r="B278" s="106" t="s">
        <v>473</v>
      </c>
      <c r="C278" s="106">
        <v>3028</v>
      </c>
      <c r="D278" s="106" t="s">
        <v>27</v>
      </c>
      <c r="E278" s="106">
        <v>0</v>
      </c>
      <c r="F278" s="106">
        <v>0</v>
      </c>
      <c r="G278" s="106">
        <v>3028</v>
      </c>
      <c r="H278" s="106" t="s">
        <v>27</v>
      </c>
    </row>
    <row r="279" spans="2:8" x14ac:dyDescent="0.25">
      <c r="B279" s="106" t="s">
        <v>474</v>
      </c>
      <c r="C279" s="106">
        <v>1188</v>
      </c>
      <c r="D279" s="106" t="s">
        <v>27</v>
      </c>
      <c r="E279" s="106">
        <v>0</v>
      </c>
      <c r="F279" s="106">
        <v>0</v>
      </c>
      <c r="G279" s="106">
        <v>1188</v>
      </c>
      <c r="H279" s="106" t="s">
        <v>27</v>
      </c>
    </row>
    <row r="280" spans="2:8" x14ac:dyDescent="0.25">
      <c r="B280" s="106" t="s">
        <v>475</v>
      </c>
      <c r="C280" s="106">
        <v>1399</v>
      </c>
      <c r="D280" s="106" t="s">
        <v>27</v>
      </c>
      <c r="E280" s="106">
        <v>0</v>
      </c>
      <c r="F280" s="106">
        <v>0</v>
      </c>
      <c r="G280" s="106">
        <v>1399</v>
      </c>
      <c r="H280" s="106" t="s">
        <v>27</v>
      </c>
    </row>
    <row r="281" spans="2:8" x14ac:dyDescent="0.25">
      <c r="B281" s="106" t="s">
        <v>476</v>
      </c>
      <c r="C281" s="106">
        <v>1800</v>
      </c>
      <c r="D281" s="106" t="s">
        <v>27</v>
      </c>
      <c r="E281" s="106">
        <v>0</v>
      </c>
      <c r="F281" s="106">
        <v>0</v>
      </c>
      <c r="G281" s="106">
        <v>1800</v>
      </c>
      <c r="H281" s="106" t="s">
        <v>27</v>
      </c>
    </row>
    <row r="282" spans="2:8" x14ac:dyDescent="0.25">
      <c r="B282" s="106" t="s">
        <v>477</v>
      </c>
      <c r="C282" s="106">
        <v>837.52</v>
      </c>
      <c r="D282" s="106" t="s">
        <v>27</v>
      </c>
      <c r="E282" s="106">
        <v>0</v>
      </c>
      <c r="F282" s="106">
        <v>0</v>
      </c>
      <c r="G282" s="106">
        <v>837.52</v>
      </c>
      <c r="H282" s="106" t="s">
        <v>27</v>
      </c>
    </row>
    <row r="283" spans="2:8" x14ac:dyDescent="0.25">
      <c r="B283" s="106" t="s">
        <v>478</v>
      </c>
      <c r="C283" s="106">
        <v>6763.96</v>
      </c>
      <c r="D283" s="106" t="s">
        <v>27</v>
      </c>
      <c r="E283" s="106">
        <v>0</v>
      </c>
      <c r="F283" s="106">
        <v>0</v>
      </c>
      <c r="G283" s="106">
        <v>6763.96</v>
      </c>
      <c r="H283" s="106" t="s">
        <v>27</v>
      </c>
    </row>
    <row r="284" spans="2:8" x14ac:dyDescent="0.25">
      <c r="B284" s="106" t="s">
        <v>479</v>
      </c>
      <c r="C284" s="106">
        <v>1392</v>
      </c>
      <c r="D284" s="106" t="s">
        <v>27</v>
      </c>
      <c r="E284" s="106">
        <v>0</v>
      </c>
      <c r="F284" s="106">
        <v>0</v>
      </c>
      <c r="G284" s="106">
        <v>1392</v>
      </c>
      <c r="H284" s="106" t="s">
        <v>27</v>
      </c>
    </row>
    <row r="285" spans="2:8" x14ac:dyDescent="0.25">
      <c r="B285" s="106" t="s">
        <v>480</v>
      </c>
      <c r="C285" s="106">
        <v>8816</v>
      </c>
      <c r="D285" s="106" t="s">
        <v>27</v>
      </c>
      <c r="E285" s="106">
        <v>0</v>
      </c>
      <c r="F285" s="106">
        <v>0</v>
      </c>
      <c r="G285" s="106">
        <v>8816</v>
      </c>
      <c r="H285" s="106" t="s">
        <v>27</v>
      </c>
    </row>
    <row r="286" spans="2:8" x14ac:dyDescent="0.25">
      <c r="B286" s="106" t="s">
        <v>481</v>
      </c>
      <c r="C286" s="106">
        <v>6496</v>
      </c>
      <c r="D286" s="106" t="s">
        <v>27</v>
      </c>
      <c r="E286" s="106">
        <v>0</v>
      </c>
      <c r="F286" s="106">
        <v>0</v>
      </c>
      <c r="G286" s="106">
        <v>6496</v>
      </c>
      <c r="H286" s="106" t="s">
        <v>27</v>
      </c>
    </row>
    <row r="287" spans="2:8" x14ac:dyDescent="0.25">
      <c r="B287" s="106" t="s">
        <v>482</v>
      </c>
      <c r="C287" s="106">
        <v>841</v>
      </c>
      <c r="D287" s="106" t="s">
        <v>27</v>
      </c>
      <c r="E287" s="106">
        <v>0</v>
      </c>
      <c r="F287" s="106">
        <v>0</v>
      </c>
      <c r="G287" s="106">
        <v>841</v>
      </c>
      <c r="H287" s="106" t="s">
        <v>27</v>
      </c>
    </row>
    <row r="288" spans="2:8" x14ac:dyDescent="0.25">
      <c r="B288" s="106" t="s">
        <v>483</v>
      </c>
      <c r="C288" s="106">
        <v>7656</v>
      </c>
      <c r="D288" s="106" t="s">
        <v>27</v>
      </c>
      <c r="E288" s="106">
        <v>0</v>
      </c>
      <c r="F288" s="106">
        <v>0</v>
      </c>
      <c r="G288" s="106">
        <v>7656</v>
      </c>
      <c r="H288" s="106" t="s">
        <v>27</v>
      </c>
    </row>
    <row r="289" spans="2:8" x14ac:dyDescent="0.25">
      <c r="B289" s="106" t="s">
        <v>484</v>
      </c>
      <c r="C289" s="106">
        <v>4957.84</v>
      </c>
      <c r="D289" s="106" t="s">
        <v>27</v>
      </c>
      <c r="E289" s="106">
        <v>0</v>
      </c>
      <c r="F289" s="106">
        <v>0</v>
      </c>
      <c r="G289" s="106">
        <v>4957.84</v>
      </c>
      <c r="H289" s="106" t="s">
        <v>27</v>
      </c>
    </row>
    <row r="290" spans="2:8" x14ac:dyDescent="0.25">
      <c r="B290" s="106" t="s">
        <v>485</v>
      </c>
      <c r="C290" s="106">
        <v>1249</v>
      </c>
      <c r="D290" s="106" t="s">
        <v>27</v>
      </c>
      <c r="E290" s="106">
        <v>0</v>
      </c>
      <c r="F290" s="106">
        <v>0</v>
      </c>
      <c r="G290" s="106">
        <v>1249</v>
      </c>
      <c r="H290" s="106" t="s">
        <v>27</v>
      </c>
    </row>
    <row r="291" spans="2:8" x14ac:dyDescent="0.25">
      <c r="B291" s="106" t="s">
        <v>139</v>
      </c>
      <c r="C291" s="106">
        <v>263298.71000000002</v>
      </c>
      <c r="D291" s="106" t="s">
        <v>27</v>
      </c>
      <c r="E291" s="106">
        <v>0</v>
      </c>
      <c r="F291" s="106">
        <v>0</v>
      </c>
      <c r="G291" s="106">
        <v>263298.71000000002</v>
      </c>
      <c r="H291" s="106" t="s">
        <v>27</v>
      </c>
    </row>
    <row r="292" spans="2:8" x14ac:dyDescent="0.25">
      <c r="B292" s="106" t="s">
        <v>486</v>
      </c>
      <c r="C292" s="106">
        <v>89538.42</v>
      </c>
      <c r="D292" s="106" t="s">
        <v>27</v>
      </c>
      <c r="E292" s="106">
        <v>0</v>
      </c>
      <c r="F292" s="106">
        <v>0</v>
      </c>
      <c r="G292" s="106">
        <v>89538.42</v>
      </c>
      <c r="H292" s="106" t="s">
        <v>27</v>
      </c>
    </row>
    <row r="293" spans="2:8" x14ac:dyDescent="0.25">
      <c r="B293" s="106" t="s">
        <v>487</v>
      </c>
      <c r="C293" s="106">
        <v>39380.68</v>
      </c>
      <c r="D293" s="106" t="s">
        <v>27</v>
      </c>
      <c r="E293" s="106">
        <v>0</v>
      </c>
      <c r="F293" s="106">
        <v>0</v>
      </c>
      <c r="G293" s="106">
        <v>39380.68</v>
      </c>
      <c r="H293" s="106" t="s">
        <v>27</v>
      </c>
    </row>
    <row r="294" spans="2:8" x14ac:dyDescent="0.25">
      <c r="B294" s="106" t="s">
        <v>488</v>
      </c>
      <c r="C294" s="106">
        <v>86121.16</v>
      </c>
      <c r="D294" s="106" t="s">
        <v>27</v>
      </c>
      <c r="E294" s="106">
        <v>0</v>
      </c>
      <c r="F294" s="106">
        <v>0</v>
      </c>
      <c r="G294" s="106">
        <v>86121.16</v>
      </c>
      <c r="H294" s="106" t="s">
        <v>27</v>
      </c>
    </row>
    <row r="295" spans="2:8" x14ac:dyDescent="0.25">
      <c r="B295" s="106" t="s">
        <v>489</v>
      </c>
      <c r="C295" s="106">
        <v>5540.79</v>
      </c>
      <c r="D295" s="106" t="s">
        <v>27</v>
      </c>
      <c r="E295" s="106">
        <v>0</v>
      </c>
      <c r="F295" s="106">
        <v>0</v>
      </c>
      <c r="G295" s="106">
        <v>5540.79</v>
      </c>
      <c r="H295" s="106" t="s">
        <v>27</v>
      </c>
    </row>
    <row r="296" spans="2:8" x14ac:dyDescent="0.25">
      <c r="B296" s="106" t="s">
        <v>490</v>
      </c>
      <c r="C296" s="106">
        <v>4963.22</v>
      </c>
      <c r="D296" s="106" t="s">
        <v>27</v>
      </c>
      <c r="E296" s="106">
        <v>0</v>
      </c>
      <c r="F296" s="106">
        <v>0</v>
      </c>
      <c r="G296" s="106">
        <v>4963.22</v>
      </c>
      <c r="H296" s="106" t="s">
        <v>27</v>
      </c>
    </row>
    <row r="297" spans="2:8" x14ac:dyDescent="0.25">
      <c r="B297" s="106" t="s">
        <v>491</v>
      </c>
      <c r="C297" s="106">
        <v>5418.28</v>
      </c>
      <c r="D297" s="106" t="s">
        <v>27</v>
      </c>
      <c r="E297" s="106">
        <v>0</v>
      </c>
      <c r="F297" s="106">
        <v>0</v>
      </c>
      <c r="G297" s="106">
        <v>5418.28</v>
      </c>
      <c r="H297" s="106" t="s">
        <v>27</v>
      </c>
    </row>
    <row r="298" spans="2:8" x14ac:dyDescent="0.25">
      <c r="B298" s="106" t="s">
        <v>492</v>
      </c>
      <c r="C298" s="106">
        <v>2820.4</v>
      </c>
      <c r="D298" s="106" t="s">
        <v>27</v>
      </c>
      <c r="E298" s="106">
        <v>0</v>
      </c>
      <c r="F298" s="106">
        <v>0</v>
      </c>
      <c r="G298" s="106">
        <v>2820.4</v>
      </c>
      <c r="H298" s="106" t="s">
        <v>27</v>
      </c>
    </row>
    <row r="299" spans="2:8" x14ac:dyDescent="0.25">
      <c r="B299" s="106" t="s">
        <v>493</v>
      </c>
      <c r="C299" s="106">
        <v>9085</v>
      </c>
      <c r="D299" s="106" t="s">
        <v>27</v>
      </c>
      <c r="E299" s="106">
        <v>0</v>
      </c>
      <c r="F299" s="106">
        <v>0</v>
      </c>
      <c r="G299" s="106">
        <v>9085</v>
      </c>
      <c r="H299" s="106" t="s">
        <v>27</v>
      </c>
    </row>
    <row r="300" spans="2:8" x14ac:dyDescent="0.25">
      <c r="B300" s="106" t="s">
        <v>494</v>
      </c>
      <c r="C300" s="106">
        <v>5428</v>
      </c>
      <c r="D300" s="106" t="s">
        <v>27</v>
      </c>
      <c r="E300" s="106">
        <v>0</v>
      </c>
      <c r="F300" s="106">
        <v>0</v>
      </c>
      <c r="G300" s="106">
        <v>5428</v>
      </c>
      <c r="H300" s="106" t="s">
        <v>27</v>
      </c>
    </row>
    <row r="301" spans="2:8" x14ac:dyDescent="0.25">
      <c r="B301" s="106" t="s">
        <v>495</v>
      </c>
      <c r="C301" s="106">
        <v>1255.49</v>
      </c>
      <c r="D301" s="106" t="s">
        <v>27</v>
      </c>
      <c r="E301" s="106">
        <v>0</v>
      </c>
      <c r="F301" s="106">
        <v>0</v>
      </c>
      <c r="G301" s="106">
        <v>1255.49</v>
      </c>
      <c r="H301" s="106" t="s">
        <v>27</v>
      </c>
    </row>
    <row r="302" spans="2:8" x14ac:dyDescent="0.25">
      <c r="B302" s="106" t="s">
        <v>496</v>
      </c>
      <c r="C302" s="106">
        <v>6200</v>
      </c>
      <c r="D302" s="106" t="s">
        <v>27</v>
      </c>
      <c r="E302" s="106">
        <v>0</v>
      </c>
      <c r="F302" s="106">
        <v>0</v>
      </c>
      <c r="G302" s="106">
        <v>6200</v>
      </c>
      <c r="H302" s="106" t="s">
        <v>27</v>
      </c>
    </row>
    <row r="303" spans="2:8" x14ac:dyDescent="0.25">
      <c r="B303" s="106" t="s">
        <v>497</v>
      </c>
      <c r="C303" s="106">
        <v>1460.5</v>
      </c>
      <c r="D303" s="106" t="s">
        <v>27</v>
      </c>
      <c r="E303" s="106">
        <v>0</v>
      </c>
      <c r="F303" s="106">
        <v>0</v>
      </c>
      <c r="G303" s="106">
        <v>1460.5</v>
      </c>
      <c r="H303" s="106" t="s">
        <v>27</v>
      </c>
    </row>
    <row r="304" spans="2:8" x14ac:dyDescent="0.25">
      <c r="B304" s="106" t="s">
        <v>498</v>
      </c>
      <c r="C304" s="106">
        <v>1150</v>
      </c>
      <c r="D304" s="106" t="s">
        <v>27</v>
      </c>
      <c r="E304" s="106">
        <v>0</v>
      </c>
      <c r="F304" s="106">
        <v>0</v>
      </c>
      <c r="G304" s="106">
        <v>1150</v>
      </c>
      <c r="H304" s="106" t="s">
        <v>27</v>
      </c>
    </row>
    <row r="305" spans="2:8" x14ac:dyDescent="0.25">
      <c r="B305" s="106" t="s">
        <v>499</v>
      </c>
      <c r="C305" s="106">
        <v>2937.77</v>
      </c>
      <c r="D305" s="106" t="s">
        <v>27</v>
      </c>
      <c r="E305" s="106">
        <v>0</v>
      </c>
      <c r="F305" s="106">
        <v>0</v>
      </c>
      <c r="G305" s="106">
        <v>2937.77</v>
      </c>
      <c r="H305" s="106" t="s">
        <v>27</v>
      </c>
    </row>
    <row r="306" spans="2:8" x14ac:dyDescent="0.25">
      <c r="B306" s="106" t="s">
        <v>498</v>
      </c>
      <c r="C306" s="106">
        <v>1999</v>
      </c>
      <c r="D306" s="106" t="s">
        <v>27</v>
      </c>
      <c r="E306" s="106">
        <v>0</v>
      </c>
      <c r="F306" s="106">
        <v>0</v>
      </c>
      <c r="G306" s="106">
        <v>1999</v>
      </c>
      <c r="H306" s="106" t="s">
        <v>27</v>
      </c>
    </row>
    <row r="307" spans="2:8" x14ac:dyDescent="0.25">
      <c r="B307" s="106" t="s">
        <v>140</v>
      </c>
      <c r="C307" s="106">
        <v>1802.72</v>
      </c>
      <c r="D307" s="106" t="s">
        <v>27</v>
      </c>
      <c r="E307" s="106">
        <v>0</v>
      </c>
      <c r="F307" s="106">
        <v>0</v>
      </c>
      <c r="G307" s="106">
        <v>1802.72</v>
      </c>
      <c r="H307" s="106" t="s">
        <v>27</v>
      </c>
    </row>
    <row r="308" spans="2:8" x14ac:dyDescent="0.25">
      <c r="B308" s="106" t="s">
        <v>500</v>
      </c>
      <c r="C308" s="106">
        <v>699</v>
      </c>
      <c r="D308" s="106" t="s">
        <v>27</v>
      </c>
      <c r="E308" s="106">
        <v>0</v>
      </c>
      <c r="F308" s="106">
        <v>0</v>
      </c>
      <c r="G308" s="106">
        <v>699</v>
      </c>
      <c r="H308" s="106" t="s">
        <v>27</v>
      </c>
    </row>
    <row r="309" spans="2:8" x14ac:dyDescent="0.25">
      <c r="B309" s="106" t="s">
        <v>501</v>
      </c>
      <c r="C309" s="106">
        <v>554.72</v>
      </c>
      <c r="D309" s="106" t="s">
        <v>27</v>
      </c>
      <c r="E309" s="106">
        <v>0</v>
      </c>
      <c r="F309" s="106">
        <v>0</v>
      </c>
      <c r="G309" s="106">
        <v>554.72</v>
      </c>
      <c r="H309" s="106" t="s">
        <v>27</v>
      </c>
    </row>
    <row r="310" spans="2:8" x14ac:dyDescent="0.25">
      <c r="B310" s="106" t="s">
        <v>502</v>
      </c>
      <c r="C310" s="106">
        <v>549</v>
      </c>
      <c r="D310" s="106" t="s">
        <v>27</v>
      </c>
      <c r="E310" s="106">
        <v>0</v>
      </c>
      <c r="F310" s="106">
        <v>0</v>
      </c>
      <c r="G310" s="106">
        <v>549</v>
      </c>
      <c r="H310" s="106" t="s">
        <v>27</v>
      </c>
    </row>
    <row r="311" spans="2:8" x14ac:dyDescent="0.25">
      <c r="B311" s="106" t="s">
        <v>142</v>
      </c>
      <c r="C311" s="106">
        <v>1172950</v>
      </c>
      <c r="D311" s="106" t="s">
        <v>27</v>
      </c>
      <c r="E311" s="106">
        <v>0</v>
      </c>
      <c r="F311" s="106">
        <v>0</v>
      </c>
      <c r="G311" s="106">
        <v>1172950</v>
      </c>
      <c r="H311" s="106" t="s">
        <v>27</v>
      </c>
    </row>
    <row r="312" spans="2:8" x14ac:dyDescent="0.25">
      <c r="B312" s="106" t="s">
        <v>503</v>
      </c>
      <c r="C312" s="106">
        <v>105700</v>
      </c>
      <c r="D312" s="106" t="s">
        <v>27</v>
      </c>
      <c r="E312" s="106">
        <v>0</v>
      </c>
      <c r="F312" s="106">
        <v>0</v>
      </c>
      <c r="G312" s="106">
        <v>105700</v>
      </c>
      <c r="H312" s="106" t="s">
        <v>27</v>
      </c>
    </row>
    <row r="313" spans="2:8" x14ac:dyDescent="0.25">
      <c r="B313" s="106" t="s">
        <v>504</v>
      </c>
      <c r="C313" s="106">
        <v>205000</v>
      </c>
      <c r="D313" s="106" t="s">
        <v>27</v>
      </c>
      <c r="E313" s="106">
        <v>0</v>
      </c>
      <c r="F313" s="106">
        <v>0</v>
      </c>
      <c r="G313" s="106">
        <v>205000</v>
      </c>
      <c r="H313" s="106" t="s">
        <v>27</v>
      </c>
    </row>
    <row r="314" spans="2:8" x14ac:dyDescent="0.25">
      <c r="B314" s="106" t="s">
        <v>505</v>
      </c>
      <c r="C314" s="106">
        <v>181900</v>
      </c>
      <c r="D314" s="106" t="s">
        <v>27</v>
      </c>
      <c r="E314" s="106">
        <v>0</v>
      </c>
      <c r="F314" s="106">
        <v>0</v>
      </c>
      <c r="G314" s="106">
        <v>181900</v>
      </c>
      <c r="H314" s="106" t="s">
        <v>27</v>
      </c>
    </row>
    <row r="315" spans="2:8" x14ac:dyDescent="0.25">
      <c r="B315" s="106" t="s">
        <v>506</v>
      </c>
      <c r="C315" s="106">
        <v>161750</v>
      </c>
      <c r="D315" s="106" t="s">
        <v>27</v>
      </c>
      <c r="E315" s="106">
        <v>0</v>
      </c>
      <c r="F315" s="106">
        <v>0</v>
      </c>
      <c r="G315" s="106">
        <v>161750</v>
      </c>
      <c r="H315" s="106" t="s">
        <v>27</v>
      </c>
    </row>
    <row r="316" spans="2:8" x14ac:dyDescent="0.25">
      <c r="B316" s="106" t="s">
        <v>507</v>
      </c>
      <c r="C316" s="106">
        <v>370600</v>
      </c>
      <c r="D316" s="106" t="s">
        <v>27</v>
      </c>
      <c r="E316" s="106">
        <v>0</v>
      </c>
      <c r="F316" s="106">
        <v>0</v>
      </c>
      <c r="G316" s="106">
        <v>370600</v>
      </c>
      <c r="H316" s="106" t="s">
        <v>27</v>
      </c>
    </row>
    <row r="317" spans="2:8" x14ac:dyDescent="0.25">
      <c r="B317" s="106" t="s">
        <v>508</v>
      </c>
      <c r="C317" s="106">
        <v>68000</v>
      </c>
      <c r="D317" s="106" t="s">
        <v>27</v>
      </c>
      <c r="E317" s="106">
        <v>0</v>
      </c>
      <c r="F317" s="106">
        <v>0</v>
      </c>
      <c r="G317" s="106">
        <v>68000</v>
      </c>
      <c r="H317" s="106" t="s">
        <v>27</v>
      </c>
    </row>
    <row r="318" spans="2:8" x14ac:dyDescent="0.25">
      <c r="B318" s="106" t="s">
        <v>509</v>
      </c>
      <c r="C318" s="106">
        <v>80000</v>
      </c>
      <c r="D318" s="106" t="s">
        <v>27</v>
      </c>
      <c r="E318" s="106">
        <v>0</v>
      </c>
      <c r="F318" s="106">
        <v>0</v>
      </c>
      <c r="G318" s="106">
        <v>80000</v>
      </c>
      <c r="H318" s="106" t="s">
        <v>27</v>
      </c>
    </row>
    <row r="319" spans="2:8" x14ac:dyDescent="0.25">
      <c r="B319" s="106" t="s">
        <v>143</v>
      </c>
      <c r="C319" s="106">
        <v>17638657.870000001</v>
      </c>
      <c r="D319" s="106" t="s">
        <v>27</v>
      </c>
      <c r="E319" s="106">
        <v>0</v>
      </c>
      <c r="F319" s="106">
        <v>0</v>
      </c>
      <c r="G319" s="106">
        <v>17638657.870000001</v>
      </c>
      <c r="H319" s="106" t="s">
        <v>27</v>
      </c>
    </row>
    <row r="320" spans="2:8" x14ac:dyDescent="0.25">
      <c r="B320" s="106" t="s">
        <v>510</v>
      </c>
      <c r="C320" s="106">
        <v>791040</v>
      </c>
      <c r="D320" s="106" t="s">
        <v>27</v>
      </c>
      <c r="E320" s="106">
        <v>0</v>
      </c>
      <c r="F320" s="106">
        <v>0</v>
      </c>
      <c r="G320" s="106">
        <v>791040</v>
      </c>
      <c r="H320" s="106" t="s">
        <v>27</v>
      </c>
    </row>
    <row r="321" spans="2:8" x14ac:dyDescent="0.25">
      <c r="B321" s="106" t="s">
        <v>511</v>
      </c>
      <c r="C321" s="106">
        <v>1383695.45</v>
      </c>
      <c r="D321" s="106" t="s">
        <v>27</v>
      </c>
      <c r="E321" s="106">
        <v>0</v>
      </c>
      <c r="F321" s="106">
        <v>0</v>
      </c>
      <c r="G321" s="106">
        <v>1383695.45</v>
      </c>
      <c r="H321" s="106" t="s">
        <v>27</v>
      </c>
    </row>
    <row r="322" spans="2:8" x14ac:dyDescent="0.25">
      <c r="B322" s="106" t="s">
        <v>512</v>
      </c>
      <c r="C322" s="106">
        <v>707273.86</v>
      </c>
      <c r="D322" s="106" t="s">
        <v>27</v>
      </c>
      <c r="E322" s="106">
        <v>0</v>
      </c>
      <c r="F322" s="106">
        <v>0</v>
      </c>
      <c r="G322" s="106">
        <v>707273.86</v>
      </c>
      <c r="H322" s="106" t="s">
        <v>27</v>
      </c>
    </row>
    <row r="323" spans="2:8" x14ac:dyDescent="0.25">
      <c r="B323" s="106" t="s">
        <v>513</v>
      </c>
      <c r="C323" s="106">
        <v>2506847</v>
      </c>
      <c r="D323" s="106" t="s">
        <v>27</v>
      </c>
      <c r="E323" s="106">
        <v>0</v>
      </c>
      <c r="F323" s="106">
        <v>0</v>
      </c>
      <c r="G323" s="106">
        <v>2506847</v>
      </c>
      <c r="H323" s="106" t="s">
        <v>27</v>
      </c>
    </row>
    <row r="324" spans="2:8" x14ac:dyDescent="0.25">
      <c r="B324" s="106" t="s">
        <v>514</v>
      </c>
      <c r="C324" s="106">
        <v>12249801.560000001</v>
      </c>
      <c r="D324" s="106" t="s">
        <v>27</v>
      </c>
      <c r="E324" s="106">
        <v>0</v>
      </c>
      <c r="F324" s="106">
        <v>0</v>
      </c>
      <c r="G324" s="106">
        <v>12249801.560000001</v>
      </c>
      <c r="H324" s="106" t="s">
        <v>27</v>
      </c>
    </row>
    <row r="325" spans="2:8" x14ac:dyDescent="0.25">
      <c r="B325" s="106" t="s">
        <v>145</v>
      </c>
      <c r="C325" s="106">
        <v>645000</v>
      </c>
      <c r="D325" s="106" t="s">
        <v>27</v>
      </c>
      <c r="E325" s="106">
        <v>0</v>
      </c>
      <c r="F325" s="106">
        <v>0</v>
      </c>
      <c r="G325" s="106">
        <v>645000</v>
      </c>
      <c r="H325" s="106" t="s">
        <v>27</v>
      </c>
    </row>
    <row r="326" spans="2:8" x14ac:dyDescent="0.25">
      <c r="B326" s="106" t="s">
        <v>515</v>
      </c>
      <c r="C326" s="106">
        <v>95000</v>
      </c>
      <c r="D326" s="106" t="s">
        <v>27</v>
      </c>
      <c r="E326" s="106">
        <v>0</v>
      </c>
      <c r="F326" s="106">
        <v>0</v>
      </c>
      <c r="G326" s="106">
        <v>95000</v>
      </c>
      <c r="H326" s="106" t="s">
        <v>27</v>
      </c>
    </row>
    <row r="327" spans="2:8" x14ac:dyDescent="0.25">
      <c r="B327" s="106" t="s">
        <v>516</v>
      </c>
      <c r="C327" s="106">
        <v>550000</v>
      </c>
      <c r="D327" s="106" t="s">
        <v>27</v>
      </c>
      <c r="E327" s="106">
        <v>0</v>
      </c>
      <c r="F327" s="106">
        <v>0</v>
      </c>
      <c r="G327" s="106">
        <v>550000</v>
      </c>
      <c r="H327" s="106" t="s">
        <v>27</v>
      </c>
    </row>
    <row r="328" spans="2:8" x14ac:dyDescent="0.25">
      <c r="B328" s="106" t="s">
        <v>146</v>
      </c>
      <c r="C328" s="106">
        <v>443695</v>
      </c>
      <c r="D328" s="106" t="s">
        <v>27</v>
      </c>
      <c r="E328" s="106">
        <v>0</v>
      </c>
      <c r="F328" s="106">
        <v>0</v>
      </c>
      <c r="G328" s="106">
        <v>443695</v>
      </c>
      <c r="H328" s="106" t="s">
        <v>27</v>
      </c>
    </row>
    <row r="329" spans="2:8" x14ac:dyDescent="0.25">
      <c r="B329" s="106" t="s">
        <v>515</v>
      </c>
      <c r="C329" s="106">
        <v>50000</v>
      </c>
      <c r="D329" s="106" t="s">
        <v>27</v>
      </c>
      <c r="E329" s="106">
        <v>0</v>
      </c>
      <c r="F329" s="106">
        <v>0</v>
      </c>
      <c r="G329" s="106">
        <v>50000</v>
      </c>
      <c r="H329" s="106" t="s">
        <v>27</v>
      </c>
    </row>
    <row r="330" spans="2:8" x14ac:dyDescent="0.25">
      <c r="B330" s="106" t="s">
        <v>516</v>
      </c>
      <c r="C330" s="106">
        <v>393695</v>
      </c>
      <c r="D330" s="106" t="s">
        <v>27</v>
      </c>
      <c r="E330" s="106">
        <v>0</v>
      </c>
      <c r="F330" s="106">
        <v>0</v>
      </c>
      <c r="G330" s="106">
        <v>393695</v>
      </c>
      <c r="H330" s="106" t="s">
        <v>27</v>
      </c>
    </row>
    <row r="331" spans="2:8" x14ac:dyDescent="0.25">
      <c r="B331" s="106" t="s">
        <v>148</v>
      </c>
      <c r="C331" s="106" t="s">
        <v>27</v>
      </c>
      <c r="D331" s="106">
        <v>808657</v>
      </c>
      <c r="E331" s="106">
        <v>0</v>
      </c>
      <c r="F331" s="106">
        <v>0</v>
      </c>
      <c r="G331" s="106" t="s">
        <v>27</v>
      </c>
      <c r="H331" s="106">
        <v>808657</v>
      </c>
    </row>
    <row r="332" spans="2:8" x14ac:dyDescent="0.25">
      <c r="B332" s="106" t="s">
        <v>150</v>
      </c>
      <c r="C332" s="106">
        <v>-278997.7</v>
      </c>
      <c r="D332" s="106" t="s">
        <v>27</v>
      </c>
      <c r="E332" s="106">
        <v>0</v>
      </c>
      <c r="F332" s="106">
        <v>0</v>
      </c>
      <c r="G332" s="106">
        <v>-278997.7</v>
      </c>
      <c r="H332" s="106" t="s">
        <v>27</v>
      </c>
    </row>
    <row r="333" spans="2:8" x14ac:dyDescent="0.25">
      <c r="B333" s="106" t="s">
        <v>152</v>
      </c>
      <c r="C333" s="106">
        <v>-258185.49</v>
      </c>
      <c r="D333" s="106" t="s">
        <v>27</v>
      </c>
      <c r="E333" s="106">
        <v>0</v>
      </c>
      <c r="F333" s="106">
        <v>0</v>
      </c>
      <c r="G333" s="106">
        <v>-258185.49</v>
      </c>
      <c r="H333" s="106" t="s">
        <v>27</v>
      </c>
    </row>
    <row r="334" spans="2:8" x14ac:dyDescent="0.25">
      <c r="B334" s="106" t="s">
        <v>154</v>
      </c>
      <c r="C334" s="106">
        <v>-1098</v>
      </c>
      <c r="D334" s="106" t="s">
        <v>27</v>
      </c>
      <c r="E334" s="106">
        <v>0</v>
      </c>
      <c r="F334" s="106">
        <v>0</v>
      </c>
      <c r="G334" s="106">
        <v>-1098</v>
      </c>
      <c r="H334" s="106" t="s">
        <v>27</v>
      </c>
    </row>
    <row r="335" spans="2:8" x14ac:dyDescent="0.25">
      <c r="B335" s="106" t="s">
        <v>156</v>
      </c>
      <c r="C335" s="106">
        <v>-199.9</v>
      </c>
      <c r="D335" s="106" t="s">
        <v>27</v>
      </c>
      <c r="E335" s="106">
        <v>0</v>
      </c>
      <c r="F335" s="106">
        <v>0</v>
      </c>
      <c r="G335" s="106">
        <v>-199.9</v>
      </c>
      <c r="H335" s="106" t="s">
        <v>27</v>
      </c>
    </row>
    <row r="336" spans="2:8" x14ac:dyDescent="0.25">
      <c r="B336" s="106" t="s">
        <v>517</v>
      </c>
      <c r="C336" s="106" t="s">
        <v>27</v>
      </c>
      <c r="D336" s="106">
        <v>1108726.83</v>
      </c>
      <c r="E336" s="106">
        <v>7315.42</v>
      </c>
      <c r="F336" s="106">
        <v>16371.35</v>
      </c>
      <c r="G336" s="106" t="s">
        <v>27</v>
      </c>
      <c r="H336" s="106">
        <v>1117782.76</v>
      </c>
    </row>
    <row r="337" spans="2:8" x14ac:dyDescent="0.25">
      <c r="B337" s="106" t="s">
        <v>211</v>
      </c>
      <c r="C337" s="106" t="s">
        <v>27</v>
      </c>
      <c r="D337" s="106">
        <v>1102286.83</v>
      </c>
      <c r="E337" s="106">
        <v>7315.42</v>
      </c>
      <c r="F337" s="106">
        <v>2021.35</v>
      </c>
      <c r="G337" s="106" t="s">
        <v>27</v>
      </c>
      <c r="H337" s="106">
        <v>1096992.76</v>
      </c>
    </row>
    <row r="338" spans="2:8" x14ac:dyDescent="0.25">
      <c r="B338" s="106" t="s">
        <v>120</v>
      </c>
      <c r="C338" s="106" t="s">
        <v>27</v>
      </c>
      <c r="D338" s="106">
        <v>687195.41</v>
      </c>
      <c r="E338" s="106">
        <v>7315.42</v>
      </c>
      <c r="F338" s="106">
        <v>2021.35</v>
      </c>
      <c r="G338" s="106" t="s">
        <v>27</v>
      </c>
      <c r="H338" s="106">
        <v>681901.34</v>
      </c>
    </row>
    <row r="339" spans="2:8" x14ac:dyDescent="0.25">
      <c r="B339" s="106" t="s">
        <v>518</v>
      </c>
      <c r="C339" s="106" t="s">
        <v>27</v>
      </c>
      <c r="D339" s="106">
        <v>83228</v>
      </c>
      <c r="E339" s="106">
        <v>0</v>
      </c>
      <c r="F339" s="106">
        <v>0</v>
      </c>
      <c r="G339" s="106" t="s">
        <v>27</v>
      </c>
      <c r="H339" s="106">
        <v>83228</v>
      </c>
    </row>
    <row r="340" spans="2:8" x14ac:dyDescent="0.25">
      <c r="B340" s="106" t="s">
        <v>248</v>
      </c>
      <c r="C340" s="106" t="s">
        <v>27</v>
      </c>
      <c r="D340" s="106">
        <v>191</v>
      </c>
      <c r="E340" s="106">
        <v>0</v>
      </c>
      <c r="F340" s="106">
        <v>0</v>
      </c>
      <c r="G340" s="106" t="s">
        <v>27</v>
      </c>
      <c r="H340" s="106">
        <v>191</v>
      </c>
    </row>
    <row r="341" spans="2:8" x14ac:dyDescent="0.25">
      <c r="B341" s="106" t="s">
        <v>519</v>
      </c>
      <c r="C341" s="106" t="s">
        <v>27</v>
      </c>
      <c r="D341" s="106">
        <v>0.59</v>
      </c>
      <c r="E341" s="106">
        <v>0</v>
      </c>
      <c r="F341" s="106">
        <v>0</v>
      </c>
      <c r="G341" s="106" t="s">
        <v>27</v>
      </c>
      <c r="H341" s="106">
        <v>0.59</v>
      </c>
    </row>
    <row r="342" spans="2:8" x14ac:dyDescent="0.25">
      <c r="B342" s="106" t="s">
        <v>520</v>
      </c>
      <c r="C342" s="106" t="s">
        <v>27</v>
      </c>
      <c r="D342" s="106">
        <v>1516.72</v>
      </c>
      <c r="E342" s="106">
        <v>0</v>
      </c>
      <c r="F342" s="106">
        <v>0</v>
      </c>
      <c r="G342" s="106" t="s">
        <v>27</v>
      </c>
      <c r="H342" s="106">
        <v>1516.72</v>
      </c>
    </row>
    <row r="343" spans="2:8" x14ac:dyDescent="0.25">
      <c r="B343" s="106" t="s">
        <v>521</v>
      </c>
      <c r="C343" s="106" t="s">
        <v>27</v>
      </c>
      <c r="D343" s="106">
        <v>7.0000000000000007E-2</v>
      </c>
      <c r="E343" s="106">
        <v>0</v>
      </c>
      <c r="F343" s="106">
        <v>0</v>
      </c>
      <c r="G343" s="106" t="s">
        <v>27</v>
      </c>
      <c r="H343" s="106">
        <v>7.0000000000000007E-2</v>
      </c>
    </row>
    <row r="344" spans="2:8" x14ac:dyDescent="0.25">
      <c r="B344" s="106" t="s">
        <v>522</v>
      </c>
      <c r="C344" s="106" t="s">
        <v>27</v>
      </c>
      <c r="D344" s="106">
        <v>25000</v>
      </c>
      <c r="E344" s="106">
        <v>0</v>
      </c>
      <c r="F344" s="106">
        <v>0</v>
      </c>
      <c r="G344" s="106" t="s">
        <v>27</v>
      </c>
      <c r="H344" s="106">
        <v>25000</v>
      </c>
    </row>
    <row r="345" spans="2:8" x14ac:dyDescent="0.25">
      <c r="B345" s="106" t="s">
        <v>523</v>
      </c>
      <c r="C345" s="106" t="s">
        <v>27</v>
      </c>
      <c r="D345" s="106">
        <v>0</v>
      </c>
      <c r="E345" s="106">
        <v>0</v>
      </c>
      <c r="F345" s="106">
        <v>2000</v>
      </c>
      <c r="G345" s="106" t="s">
        <v>27</v>
      </c>
      <c r="H345" s="106">
        <v>2000</v>
      </c>
    </row>
    <row r="346" spans="2:8" x14ac:dyDescent="0.25">
      <c r="B346" s="106" t="s">
        <v>524</v>
      </c>
      <c r="C346" s="106" t="s">
        <v>27</v>
      </c>
      <c r="D346" s="106">
        <v>130000</v>
      </c>
      <c r="E346" s="106">
        <v>0</v>
      </c>
      <c r="F346" s="106">
        <v>0</v>
      </c>
      <c r="G346" s="106" t="s">
        <v>27</v>
      </c>
      <c r="H346" s="106">
        <v>130000</v>
      </c>
    </row>
    <row r="347" spans="2:8" x14ac:dyDescent="0.25">
      <c r="B347" s="106" t="s">
        <v>286</v>
      </c>
      <c r="C347" s="106" t="s">
        <v>27</v>
      </c>
      <c r="D347" s="106">
        <v>20000</v>
      </c>
      <c r="E347" s="106">
        <v>0</v>
      </c>
      <c r="F347" s="106">
        <v>0</v>
      </c>
      <c r="G347" s="106" t="s">
        <v>27</v>
      </c>
      <c r="H347" s="106">
        <v>20000</v>
      </c>
    </row>
    <row r="348" spans="2:8" x14ac:dyDescent="0.25">
      <c r="B348" s="106" t="s">
        <v>120</v>
      </c>
      <c r="C348" s="106" t="s">
        <v>27</v>
      </c>
      <c r="D348" s="106">
        <v>28728.86</v>
      </c>
      <c r="E348" s="106">
        <v>0</v>
      </c>
      <c r="F348" s="106">
        <v>0</v>
      </c>
      <c r="G348" s="106" t="s">
        <v>27</v>
      </c>
      <c r="H348" s="106">
        <v>28728.86</v>
      </c>
    </row>
    <row r="349" spans="2:8" x14ac:dyDescent="0.25">
      <c r="B349" s="106" t="s">
        <v>285</v>
      </c>
      <c r="C349" s="106" t="s">
        <v>27</v>
      </c>
      <c r="D349" s="106">
        <v>107013.7</v>
      </c>
      <c r="E349" s="106">
        <v>0</v>
      </c>
      <c r="F349" s="106">
        <v>0</v>
      </c>
      <c r="G349" s="106" t="s">
        <v>27</v>
      </c>
      <c r="H349" s="106">
        <v>107013.7</v>
      </c>
    </row>
    <row r="350" spans="2:8" x14ac:dyDescent="0.25">
      <c r="B350" s="106" t="s">
        <v>525</v>
      </c>
      <c r="C350" s="106" t="s">
        <v>27</v>
      </c>
      <c r="D350" s="106">
        <v>151300.03</v>
      </c>
      <c r="E350" s="106">
        <v>7099.07</v>
      </c>
      <c r="F350" s="106">
        <v>0</v>
      </c>
      <c r="G350" s="106" t="s">
        <v>27</v>
      </c>
      <c r="H350" s="106">
        <v>144200.95999999999</v>
      </c>
    </row>
    <row r="351" spans="2:8" x14ac:dyDescent="0.25">
      <c r="B351" s="106" t="s">
        <v>387</v>
      </c>
      <c r="C351" s="106" t="s">
        <v>27</v>
      </c>
      <c r="D351" s="106">
        <v>40020</v>
      </c>
      <c r="E351" s="106">
        <v>0</v>
      </c>
      <c r="F351" s="106">
        <v>0</v>
      </c>
      <c r="G351" s="106" t="s">
        <v>27</v>
      </c>
      <c r="H351" s="106">
        <v>40020</v>
      </c>
    </row>
    <row r="352" spans="2:8" x14ac:dyDescent="0.25">
      <c r="B352" s="106" t="s">
        <v>221</v>
      </c>
      <c r="C352" s="106" t="s">
        <v>27</v>
      </c>
      <c r="D352" s="106">
        <v>100000</v>
      </c>
      <c r="E352" s="106">
        <v>0</v>
      </c>
      <c r="F352" s="106">
        <v>0</v>
      </c>
      <c r="G352" s="106" t="s">
        <v>27</v>
      </c>
      <c r="H352" s="106">
        <v>100000</v>
      </c>
    </row>
    <row r="353" spans="2:8" x14ac:dyDescent="0.25">
      <c r="B353" s="106" t="s">
        <v>526</v>
      </c>
      <c r="C353" s="106" t="s">
        <v>27</v>
      </c>
      <c r="D353" s="106">
        <v>196.44</v>
      </c>
      <c r="E353" s="106">
        <v>216.35</v>
      </c>
      <c r="F353" s="106">
        <v>21.35</v>
      </c>
      <c r="G353" s="106" t="s">
        <v>27</v>
      </c>
      <c r="H353" s="106">
        <v>1.44</v>
      </c>
    </row>
    <row r="354" spans="2:8" x14ac:dyDescent="0.25">
      <c r="B354" s="106" t="s">
        <v>122</v>
      </c>
      <c r="C354" s="106" t="s">
        <v>27</v>
      </c>
      <c r="D354" s="106">
        <v>415091.42</v>
      </c>
      <c r="E354" s="106">
        <v>0</v>
      </c>
      <c r="F354" s="106">
        <v>0</v>
      </c>
      <c r="G354" s="106" t="s">
        <v>27</v>
      </c>
      <c r="H354" s="106">
        <v>415091.42</v>
      </c>
    </row>
    <row r="355" spans="2:8" x14ac:dyDescent="0.25">
      <c r="B355" s="106" t="s">
        <v>528</v>
      </c>
      <c r="C355" s="106" t="s">
        <v>27</v>
      </c>
      <c r="D355" s="106">
        <v>14735.05</v>
      </c>
      <c r="E355" s="106">
        <v>0</v>
      </c>
      <c r="F355" s="106">
        <v>0</v>
      </c>
      <c r="G355" s="106" t="s">
        <v>27</v>
      </c>
      <c r="H355" s="106">
        <v>14735.05</v>
      </c>
    </row>
    <row r="356" spans="2:8" x14ac:dyDescent="0.25">
      <c r="B356" s="106" t="s">
        <v>529</v>
      </c>
      <c r="C356" s="106" t="s">
        <v>27</v>
      </c>
      <c r="D356" s="106">
        <v>14677.39</v>
      </c>
      <c r="E356" s="106">
        <v>0</v>
      </c>
      <c r="F356" s="106">
        <v>0</v>
      </c>
      <c r="G356" s="106" t="s">
        <v>27</v>
      </c>
      <c r="H356" s="106">
        <v>14677.39</v>
      </c>
    </row>
    <row r="357" spans="2:8" x14ac:dyDescent="0.25">
      <c r="B357" s="106" t="s">
        <v>530</v>
      </c>
      <c r="C357" s="106" t="s">
        <v>27</v>
      </c>
      <c r="D357" s="106">
        <v>-45071.91</v>
      </c>
      <c r="E357" s="106">
        <v>0</v>
      </c>
      <c r="F357" s="106">
        <v>0</v>
      </c>
      <c r="G357" s="106" t="s">
        <v>27</v>
      </c>
      <c r="H357" s="106">
        <v>-45071.91</v>
      </c>
    </row>
    <row r="358" spans="2:8" x14ac:dyDescent="0.25">
      <c r="B358" s="106" t="s">
        <v>531</v>
      </c>
      <c r="C358" s="106" t="s">
        <v>27</v>
      </c>
      <c r="D358" s="106">
        <v>18571.77</v>
      </c>
      <c r="E358" s="106">
        <v>0</v>
      </c>
      <c r="F358" s="106">
        <v>0</v>
      </c>
      <c r="G358" s="106" t="s">
        <v>27</v>
      </c>
      <c r="H358" s="106">
        <v>18571.77</v>
      </c>
    </row>
    <row r="359" spans="2:8" x14ac:dyDescent="0.25">
      <c r="B359" s="106" t="s">
        <v>532</v>
      </c>
      <c r="C359" s="106" t="s">
        <v>27</v>
      </c>
      <c r="D359" s="106">
        <v>92868.9</v>
      </c>
      <c r="E359" s="106">
        <v>0</v>
      </c>
      <c r="F359" s="106">
        <v>0</v>
      </c>
      <c r="G359" s="106" t="s">
        <v>27</v>
      </c>
      <c r="H359" s="106">
        <v>92868.9</v>
      </c>
    </row>
    <row r="360" spans="2:8" x14ac:dyDescent="0.25">
      <c r="B360" s="106" t="s">
        <v>533</v>
      </c>
      <c r="C360" s="106" t="s">
        <v>27</v>
      </c>
      <c r="D360" s="106">
        <v>1857.16</v>
      </c>
      <c r="E360" s="106">
        <v>0</v>
      </c>
      <c r="F360" s="106">
        <v>0</v>
      </c>
      <c r="G360" s="106" t="s">
        <v>27</v>
      </c>
      <c r="H360" s="106">
        <v>1857.16</v>
      </c>
    </row>
    <row r="361" spans="2:8" x14ac:dyDescent="0.25">
      <c r="B361" s="106" t="s">
        <v>534</v>
      </c>
      <c r="C361" s="106" t="s">
        <v>27</v>
      </c>
      <c r="D361" s="106">
        <v>2785.76</v>
      </c>
      <c r="E361" s="106">
        <v>0</v>
      </c>
      <c r="F361" s="106">
        <v>0</v>
      </c>
      <c r="G361" s="106" t="s">
        <v>27</v>
      </c>
      <c r="H361" s="106">
        <v>2785.76</v>
      </c>
    </row>
    <row r="362" spans="2:8" x14ac:dyDescent="0.25">
      <c r="B362" s="106" t="s">
        <v>535</v>
      </c>
      <c r="C362" s="106" t="s">
        <v>27</v>
      </c>
      <c r="D362" s="106">
        <v>314667.3</v>
      </c>
      <c r="E362" s="106">
        <v>0</v>
      </c>
      <c r="F362" s="106">
        <v>0</v>
      </c>
      <c r="G362" s="106" t="s">
        <v>27</v>
      </c>
      <c r="H362" s="106">
        <v>314667.3</v>
      </c>
    </row>
    <row r="363" spans="2:8" x14ac:dyDescent="0.25">
      <c r="B363" s="106" t="s">
        <v>536</v>
      </c>
      <c r="C363" s="106" t="s">
        <v>27</v>
      </c>
      <c r="D363" s="106">
        <v>6440</v>
      </c>
      <c r="E363" s="106">
        <v>0</v>
      </c>
      <c r="F363" s="106">
        <v>14350</v>
      </c>
      <c r="G363" s="106" t="s">
        <v>27</v>
      </c>
      <c r="H363" s="106">
        <v>20790</v>
      </c>
    </row>
    <row r="364" spans="2:8" x14ac:dyDescent="0.25">
      <c r="B364" s="106" t="s">
        <v>131</v>
      </c>
      <c r="C364" s="106" t="s">
        <v>27</v>
      </c>
      <c r="D364" s="106">
        <v>6440</v>
      </c>
      <c r="E364" s="106">
        <v>0</v>
      </c>
      <c r="F364" s="106">
        <v>14350</v>
      </c>
      <c r="G364" s="106" t="s">
        <v>27</v>
      </c>
      <c r="H364" s="106">
        <v>20790</v>
      </c>
    </row>
    <row r="365" spans="2:8" x14ac:dyDescent="0.25">
      <c r="B365" s="106" t="s">
        <v>273</v>
      </c>
      <c r="C365" s="106" t="s">
        <v>27</v>
      </c>
      <c r="D365" s="106">
        <v>0</v>
      </c>
      <c r="E365" s="106">
        <v>0</v>
      </c>
      <c r="F365" s="106">
        <v>2520</v>
      </c>
      <c r="G365" s="106" t="s">
        <v>27</v>
      </c>
      <c r="H365" s="106">
        <v>2520</v>
      </c>
    </row>
    <row r="366" spans="2:8" x14ac:dyDescent="0.25">
      <c r="B366" s="106" t="s">
        <v>228</v>
      </c>
      <c r="C366" s="106" t="s">
        <v>27</v>
      </c>
      <c r="D366" s="106">
        <v>1400</v>
      </c>
      <c r="E366" s="106">
        <v>0</v>
      </c>
      <c r="F366" s="106">
        <v>0</v>
      </c>
      <c r="G366" s="106" t="s">
        <v>27</v>
      </c>
      <c r="H366" s="106">
        <v>1400</v>
      </c>
    </row>
    <row r="367" spans="2:8" x14ac:dyDescent="0.25">
      <c r="B367" s="106" t="s">
        <v>252</v>
      </c>
      <c r="C367" s="106" t="s">
        <v>27</v>
      </c>
      <c r="D367" s="106">
        <v>0</v>
      </c>
      <c r="E367" s="106">
        <v>0</v>
      </c>
      <c r="F367" s="106">
        <v>700</v>
      </c>
      <c r="G367" s="106" t="s">
        <v>27</v>
      </c>
      <c r="H367" s="106">
        <v>700</v>
      </c>
    </row>
    <row r="368" spans="2:8" x14ac:dyDescent="0.25">
      <c r="B368" s="106" t="s">
        <v>349</v>
      </c>
      <c r="C368" s="106" t="s">
        <v>27</v>
      </c>
      <c r="D368" s="106">
        <v>140</v>
      </c>
      <c r="E368" s="106">
        <v>0</v>
      </c>
      <c r="F368" s="106">
        <v>0</v>
      </c>
      <c r="G368" s="106" t="s">
        <v>27</v>
      </c>
      <c r="H368" s="106">
        <v>140</v>
      </c>
    </row>
    <row r="369" spans="2:8" x14ac:dyDescent="0.25">
      <c r="B369" s="106" t="s">
        <v>313</v>
      </c>
      <c r="C369" s="106" t="s">
        <v>27</v>
      </c>
      <c r="D369" s="106">
        <v>0</v>
      </c>
      <c r="E369" s="106">
        <v>0</v>
      </c>
      <c r="F369" s="106">
        <v>1400</v>
      </c>
      <c r="G369" s="106" t="s">
        <v>27</v>
      </c>
      <c r="H369" s="106">
        <v>1400</v>
      </c>
    </row>
    <row r="370" spans="2:8" x14ac:dyDescent="0.25">
      <c r="B370" s="106" t="s">
        <v>317</v>
      </c>
      <c r="C370" s="106" t="s">
        <v>27</v>
      </c>
      <c r="D370" s="106">
        <v>0</v>
      </c>
      <c r="E370" s="106">
        <v>0</v>
      </c>
      <c r="F370" s="106">
        <v>2100</v>
      </c>
      <c r="G370" s="106" t="s">
        <v>27</v>
      </c>
      <c r="H370" s="106">
        <v>2100</v>
      </c>
    </row>
    <row r="371" spans="2:8" x14ac:dyDescent="0.25">
      <c r="B371" s="106" t="s">
        <v>328</v>
      </c>
      <c r="C371" s="106" t="s">
        <v>27</v>
      </c>
      <c r="D371" s="106">
        <v>0</v>
      </c>
      <c r="E371" s="106">
        <v>0</v>
      </c>
      <c r="F371" s="106">
        <v>2800</v>
      </c>
      <c r="G371" s="106" t="s">
        <v>27</v>
      </c>
      <c r="H371" s="106">
        <v>2800</v>
      </c>
    </row>
    <row r="372" spans="2:8" x14ac:dyDescent="0.25">
      <c r="B372" s="106" t="s">
        <v>333</v>
      </c>
      <c r="C372" s="106" t="s">
        <v>27</v>
      </c>
      <c r="D372" s="106">
        <v>0</v>
      </c>
      <c r="E372" s="106">
        <v>0</v>
      </c>
      <c r="F372" s="106">
        <v>1470</v>
      </c>
      <c r="G372" s="106" t="s">
        <v>27</v>
      </c>
      <c r="H372" s="106">
        <v>1470</v>
      </c>
    </row>
    <row r="373" spans="2:8" x14ac:dyDescent="0.25">
      <c r="B373" s="106" t="s">
        <v>347</v>
      </c>
      <c r="C373" s="106" t="s">
        <v>27</v>
      </c>
      <c r="D373" s="106">
        <v>2800</v>
      </c>
      <c r="E373" s="106">
        <v>0</v>
      </c>
      <c r="F373" s="106">
        <v>0</v>
      </c>
      <c r="G373" s="106" t="s">
        <v>27</v>
      </c>
      <c r="H373" s="106">
        <v>2800</v>
      </c>
    </row>
    <row r="374" spans="2:8" x14ac:dyDescent="0.25">
      <c r="B374" s="106" t="s">
        <v>348</v>
      </c>
      <c r="C374" s="106" t="s">
        <v>27</v>
      </c>
      <c r="D374" s="106">
        <v>2100</v>
      </c>
      <c r="E374" s="106">
        <v>0</v>
      </c>
      <c r="F374" s="106">
        <v>0</v>
      </c>
      <c r="G374" s="106" t="s">
        <v>27</v>
      </c>
      <c r="H374" s="106">
        <v>2100</v>
      </c>
    </row>
    <row r="375" spans="2:8" x14ac:dyDescent="0.25">
      <c r="B375" s="106" t="s">
        <v>350</v>
      </c>
      <c r="C375" s="106" t="s">
        <v>27</v>
      </c>
      <c r="D375" s="106">
        <v>0</v>
      </c>
      <c r="E375" s="106">
        <v>0</v>
      </c>
      <c r="F375" s="106">
        <v>560</v>
      </c>
      <c r="G375" s="106" t="s">
        <v>27</v>
      </c>
      <c r="H375" s="106">
        <v>560</v>
      </c>
    </row>
    <row r="376" spans="2:8" x14ac:dyDescent="0.25">
      <c r="B376" s="106" t="s">
        <v>351</v>
      </c>
      <c r="C376" s="106" t="s">
        <v>27</v>
      </c>
      <c r="D376" s="106">
        <v>0</v>
      </c>
      <c r="E376" s="106">
        <v>0</v>
      </c>
      <c r="F376" s="106">
        <v>2800</v>
      </c>
      <c r="G376" s="106" t="s">
        <v>27</v>
      </c>
      <c r="H376" s="106">
        <v>2800</v>
      </c>
    </row>
    <row r="377" spans="2:8" x14ac:dyDescent="0.25">
      <c r="B377" s="106" t="s">
        <v>537</v>
      </c>
      <c r="C377" s="106" t="s">
        <v>27</v>
      </c>
      <c r="D377" s="106">
        <v>35085184.43</v>
      </c>
      <c r="E377" s="106">
        <v>0</v>
      </c>
      <c r="F377" s="106">
        <v>0</v>
      </c>
      <c r="G377" s="106" t="s">
        <v>27</v>
      </c>
      <c r="H377" s="106">
        <v>35085184.43</v>
      </c>
    </row>
    <row r="378" spans="2:8" x14ac:dyDescent="0.25">
      <c r="B378" s="106" t="s">
        <v>147</v>
      </c>
      <c r="C378" s="106" t="s">
        <v>27</v>
      </c>
      <c r="D378" s="106">
        <v>10446445.449999999</v>
      </c>
      <c r="E378" s="106">
        <v>0</v>
      </c>
      <c r="F378" s="106">
        <v>0</v>
      </c>
      <c r="G378" s="106" t="s">
        <v>27</v>
      </c>
      <c r="H378" s="106">
        <v>10446445.449999999</v>
      </c>
    </row>
    <row r="379" spans="2:8" x14ac:dyDescent="0.25">
      <c r="B379" s="106" t="s">
        <v>149</v>
      </c>
      <c r="C379" s="106" t="s">
        <v>27</v>
      </c>
      <c r="D379" s="106">
        <v>3757988.99</v>
      </c>
      <c r="E379" s="106">
        <v>0</v>
      </c>
      <c r="F379" s="106">
        <v>0</v>
      </c>
      <c r="G379" s="106" t="s">
        <v>27</v>
      </c>
      <c r="H379" s="106">
        <v>3757988.99</v>
      </c>
    </row>
    <row r="380" spans="2:8" x14ac:dyDescent="0.25">
      <c r="B380" s="106" t="s">
        <v>151</v>
      </c>
      <c r="C380" s="106" t="s">
        <v>27</v>
      </c>
      <c r="D380" s="106">
        <v>3337367.16</v>
      </c>
      <c r="E380" s="106">
        <v>0</v>
      </c>
      <c r="F380" s="106">
        <v>0</v>
      </c>
      <c r="G380" s="106" t="s">
        <v>27</v>
      </c>
      <c r="H380" s="106">
        <v>3337367.16</v>
      </c>
    </row>
    <row r="381" spans="2:8" x14ac:dyDescent="0.25">
      <c r="B381" s="106" t="s">
        <v>153</v>
      </c>
      <c r="C381" s="106" t="s">
        <v>27</v>
      </c>
      <c r="D381" s="106">
        <v>7862470.3600000003</v>
      </c>
      <c r="E381" s="106">
        <v>0</v>
      </c>
      <c r="F381" s="106">
        <v>0</v>
      </c>
      <c r="G381" s="106" t="s">
        <v>27</v>
      </c>
      <c r="H381" s="106">
        <v>7862470.3600000003</v>
      </c>
    </row>
    <row r="382" spans="2:8" x14ac:dyDescent="0.25">
      <c r="B382" s="106" t="s">
        <v>155</v>
      </c>
      <c r="C382" s="106" t="s">
        <v>27</v>
      </c>
      <c r="D382" s="106">
        <v>4561192.3</v>
      </c>
      <c r="E382" s="106">
        <v>0</v>
      </c>
      <c r="F382" s="106">
        <v>0</v>
      </c>
      <c r="G382" s="106" t="s">
        <v>27</v>
      </c>
      <c r="H382" s="106">
        <v>4561192.3</v>
      </c>
    </row>
    <row r="383" spans="2:8" x14ac:dyDescent="0.25">
      <c r="B383" s="106" t="s">
        <v>157</v>
      </c>
      <c r="C383" s="106" t="s">
        <v>27</v>
      </c>
      <c r="D383" s="106">
        <v>2765075.14</v>
      </c>
      <c r="E383" s="106">
        <v>0</v>
      </c>
      <c r="F383" s="106">
        <v>0</v>
      </c>
      <c r="G383" s="106" t="s">
        <v>27</v>
      </c>
      <c r="H383" s="106">
        <v>2765075.14</v>
      </c>
    </row>
    <row r="384" spans="2:8" x14ac:dyDescent="0.25">
      <c r="B384" s="106" t="s">
        <v>158</v>
      </c>
      <c r="C384" s="106" t="s">
        <v>27</v>
      </c>
      <c r="D384" s="106">
        <v>2354645.0299999998</v>
      </c>
      <c r="E384" s="106">
        <v>0</v>
      </c>
      <c r="F384" s="106">
        <v>0</v>
      </c>
      <c r="G384" s="106" t="s">
        <v>27</v>
      </c>
      <c r="H384" s="106">
        <v>2354645.0299999998</v>
      </c>
    </row>
    <row r="385" spans="2:8" x14ac:dyDescent="0.25">
      <c r="B385" s="106" t="s">
        <v>9</v>
      </c>
      <c r="C385" s="106" t="s">
        <v>27</v>
      </c>
      <c r="D385" s="106">
        <v>4931269.9400000004</v>
      </c>
      <c r="E385" s="106">
        <v>1470</v>
      </c>
      <c r="F385" s="106">
        <v>345646.62</v>
      </c>
      <c r="G385" s="106" t="s">
        <v>27</v>
      </c>
      <c r="H385" s="106">
        <v>5275446.5599999996</v>
      </c>
    </row>
    <row r="386" spans="2:8" x14ac:dyDescent="0.25">
      <c r="B386" s="106" t="s">
        <v>10</v>
      </c>
      <c r="C386" s="106" t="s">
        <v>27</v>
      </c>
      <c r="D386" s="106">
        <v>1107549.6000000001</v>
      </c>
      <c r="E386" s="106">
        <v>0</v>
      </c>
      <c r="F386" s="106">
        <v>272684.64</v>
      </c>
      <c r="G386" s="106" t="s">
        <v>27</v>
      </c>
      <c r="H386" s="106">
        <v>1380234.24</v>
      </c>
    </row>
    <row r="387" spans="2:8" x14ac:dyDescent="0.25">
      <c r="B387" s="106" t="s">
        <v>12</v>
      </c>
      <c r="C387" s="106" t="s">
        <v>27</v>
      </c>
      <c r="D387" s="106">
        <v>296537.05</v>
      </c>
      <c r="E387" s="106">
        <v>0</v>
      </c>
      <c r="F387" s="106">
        <v>71491.98</v>
      </c>
      <c r="G387" s="106" t="s">
        <v>27</v>
      </c>
      <c r="H387" s="106">
        <v>368029.03</v>
      </c>
    </row>
    <row r="388" spans="2:8" x14ac:dyDescent="0.25">
      <c r="B388" s="106" t="s">
        <v>14</v>
      </c>
      <c r="C388" s="106" t="s">
        <v>27</v>
      </c>
      <c r="D388" s="106">
        <v>48920.04</v>
      </c>
      <c r="E388" s="106">
        <v>1470</v>
      </c>
      <c r="F388" s="106">
        <v>1470</v>
      </c>
      <c r="G388" s="106" t="s">
        <v>27</v>
      </c>
      <c r="H388" s="106">
        <v>48920.04</v>
      </c>
    </row>
    <row r="389" spans="2:8" x14ac:dyDescent="0.25">
      <c r="B389" s="106" t="s">
        <v>5</v>
      </c>
      <c r="C389" s="106" t="s">
        <v>27</v>
      </c>
      <c r="D389" s="106">
        <v>2491563.67</v>
      </c>
      <c r="E389" s="106">
        <v>0</v>
      </c>
      <c r="F389" s="106">
        <v>0</v>
      </c>
      <c r="G389" s="106" t="s">
        <v>27</v>
      </c>
      <c r="H389" s="106">
        <v>2491563.67</v>
      </c>
    </row>
    <row r="390" spans="2:8" x14ac:dyDescent="0.25">
      <c r="B390" s="106" t="s">
        <v>16</v>
      </c>
      <c r="C390" s="106" t="s">
        <v>27</v>
      </c>
      <c r="D390" s="106">
        <v>112920</v>
      </c>
      <c r="E390" s="106">
        <v>0</v>
      </c>
      <c r="F390" s="106">
        <v>0</v>
      </c>
      <c r="G390" s="106" t="s">
        <v>27</v>
      </c>
      <c r="H390" s="106">
        <v>112920</v>
      </c>
    </row>
    <row r="391" spans="2:8" x14ac:dyDescent="0.25">
      <c r="B391" s="106" t="s">
        <v>17</v>
      </c>
      <c r="C391" s="106" t="s">
        <v>27</v>
      </c>
      <c r="D391" s="106">
        <v>21000</v>
      </c>
      <c r="E391" s="106">
        <v>0</v>
      </c>
      <c r="F391" s="106">
        <v>0</v>
      </c>
      <c r="G391" s="106" t="s">
        <v>27</v>
      </c>
      <c r="H391" s="106">
        <v>21000</v>
      </c>
    </row>
    <row r="392" spans="2:8" x14ac:dyDescent="0.25">
      <c r="B392" s="106" t="s">
        <v>18</v>
      </c>
      <c r="C392" s="106" t="s">
        <v>27</v>
      </c>
      <c r="D392" s="106">
        <v>74400</v>
      </c>
      <c r="E392" s="106">
        <v>0</v>
      </c>
      <c r="F392" s="106">
        <v>0</v>
      </c>
      <c r="G392" s="106" t="s">
        <v>27</v>
      </c>
      <c r="H392" s="106">
        <v>74400</v>
      </c>
    </row>
    <row r="393" spans="2:8" x14ac:dyDescent="0.25">
      <c r="B393" s="106" t="s">
        <v>19</v>
      </c>
      <c r="C393" s="106" t="s">
        <v>27</v>
      </c>
      <c r="D393" s="106">
        <v>128511.67</v>
      </c>
      <c r="E393" s="106">
        <v>0</v>
      </c>
      <c r="F393" s="106">
        <v>0</v>
      </c>
      <c r="G393" s="106" t="s">
        <v>27</v>
      </c>
      <c r="H393" s="106">
        <v>128511.67</v>
      </c>
    </row>
    <row r="394" spans="2:8" x14ac:dyDescent="0.25">
      <c r="B394" s="106" t="s">
        <v>20</v>
      </c>
      <c r="C394" s="106" t="s">
        <v>27</v>
      </c>
      <c r="D394" s="106">
        <v>2154732</v>
      </c>
      <c r="E394" s="106">
        <v>0</v>
      </c>
      <c r="F394" s="106">
        <v>0</v>
      </c>
      <c r="G394" s="106" t="s">
        <v>27</v>
      </c>
      <c r="H394" s="106">
        <v>2154732</v>
      </c>
    </row>
    <row r="395" spans="2:8" x14ac:dyDescent="0.25">
      <c r="B395" s="106" t="s">
        <v>22</v>
      </c>
      <c r="C395" s="106" t="s">
        <v>27</v>
      </c>
      <c r="D395" s="106">
        <v>986699.58</v>
      </c>
      <c r="E395" s="106">
        <v>0</v>
      </c>
      <c r="F395" s="106">
        <v>0</v>
      </c>
      <c r="G395" s="106" t="s">
        <v>27</v>
      </c>
      <c r="H395" s="106">
        <v>986699.58</v>
      </c>
    </row>
    <row r="396" spans="2:8" x14ac:dyDescent="0.25">
      <c r="B396" s="106" t="s">
        <v>23</v>
      </c>
      <c r="C396" s="106" t="s">
        <v>27</v>
      </c>
      <c r="D396" s="106">
        <v>986699.58</v>
      </c>
      <c r="E396" s="106">
        <v>0</v>
      </c>
      <c r="F396" s="106">
        <v>0</v>
      </c>
      <c r="G396" s="106" t="s">
        <v>27</v>
      </c>
      <c r="H396" s="106">
        <v>986699.58</v>
      </c>
    </row>
    <row r="397" spans="2:8" x14ac:dyDescent="0.25">
      <c r="B397" s="106" t="s">
        <v>538</v>
      </c>
      <c r="C397" s="106">
        <v>7333571.7000000002</v>
      </c>
      <c r="D397" s="106" t="s">
        <v>27</v>
      </c>
      <c r="E397" s="106">
        <v>533052.17000000004</v>
      </c>
      <c r="F397" s="106">
        <v>4122.5</v>
      </c>
      <c r="G397" s="106">
        <v>7862501.3700000001</v>
      </c>
      <c r="H397" s="106" t="s">
        <v>27</v>
      </c>
    </row>
    <row r="398" spans="2:8" x14ac:dyDescent="0.25">
      <c r="B398" s="106" t="s">
        <v>5</v>
      </c>
      <c r="C398" s="106">
        <v>3378372.82</v>
      </c>
      <c r="D398" s="106" t="s">
        <v>27</v>
      </c>
      <c r="E398" s="106">
        <v>213493.98</v>
      </c>
      <c r="F398" s="106">
        <v>3822.5</v>
      </c>
      <c r="G398" s="106">
        <v>3588044.3</v>
      </c>
      <c r="H398" s="106" t="s">
        <v>27</v>
      </c>
    </row>
    <row r="399" spans="2:8" x14ac:dyDescent="0.25">
      <c r="B399" s="106" t="s">
        <v>181</v>
      </c>
      <c r="C399" s="106">
        <v>1240355.76</v>
      </c>
      <c r="D399" s="106" t="s">
        <v>27</v>
      </c>
      <c r="E399" s="106">
        <v>169190.98</v>
      </c>
      <c r="F399" s="106">
        <v>3822.5</v>
      </c>
      <c r="G399" s="106">
        <v>1405724.24</v>
      </c>
      <c r="H399" s="106" t="s">
        <v>27</v>
      </c>
    </row>
    <row r="400" spans="2:8" x14ac:dyDescent="0.25">
      <c r="B400" s="106" t="s">
        <v>28</v>
      </c>
      <c r="C400" s="106">
        <v>51900.35</v>
      </c>
      <c r="D400" s="106" t="s">
        <v>27</v>
      </c>
      <c r="E400" s="106">
        <v>6662</v>
      </c>
      <c r="F400" s="106">
        <v>0</v>
      </c>
      <c r="G400" s="106">
        <v>58562.35</v>
      </c>
      <c r="H400" s="106" t="s">
        <v>27</v>
      </c>
    </row>
    <row r="401" spans="2:8" x14ac:dyDescent="0.25">
      <c r="B401" s="106" t="s">
        <v>29</v>
      </c>
      <c r="C401" s="106">
        <v>4164</v>
      </c>
      <c r="D401" s="106" t="s">
        <v>27</v>
      </c>
      <c r="E401" s="106">
        <v>1219</v>
      </c>
      <c r="F401" s="106">
        <v>0</v>
      </c>
      <c r="G401" s="106">
        <v>5383</v>
      </c>
      <c r="H401" s="106" t="s">
        <v>27</v>
      </c>
    </row>
    <row r="402" spans="2:8" x14ac:dyDescent="0.25">
      <c r="B402" s="106" t="s">
        <v>30</v>
      </c>
      <c r="C402" s="106">
        <v>18348</v>
      </c>
      <c r="D402" s="106" t="s">
        <v>27</v>
      </c>
      <c r="E402" s="106">
        <v>4582</v>
      </c>
      <c r="F402" s="106">
        <v>0</v>
      </c>
      <c r="G402" s="106">
        <v>22930</v>
      </c>
      <c r="H402" s="106" t="s">
        <v>27</v>
      </c>
    </row>
    <row r="403" spans="2:8" x14ac:dyDescent="0.25">
      <c r="B403" s="106" t="s">
        <v>31</v>
      </c>
      <c r="C403" s="106">
        <v>2588.4899999999998</v>
      </c>
      <c r="D403" s="106" t="s">
        <v>27</v>
      </c>
      <c r="E403" s="106">
        <v>18031</v>
      </c>
      <c r="F403" s="106">
        <v>3432.5</v>
      </c>
      <c r="G403" s="106">
        <v>17186.990000000002</v>
      </c>
      <c r="H403" s="106" t="s">
        <v>27</v>
      </c>
    </row>
    <row r="404" spans="2:8" x14ac:dyDescent="0.25">
      <c r="B404" s="106" t="s">
        <v>32</v>
      </c>
      <c r="C404" s="106">
        <v>66566</v>
      </c>
      <c r="D404" s="106" t="s">
        <v>27</v>
      </c>
      <c r="E404" s="106">
        <v>44290</v>
      </c>
      <c r="F404" s="106">
        <v>0</v>
      </c>
      <c r="G404" s="106">
        <v>110856</v>
      </c>
      <c r="H404" s="106" t="s">
        <v>27</v>
      </c>
    </row>
    <row r="405" spans="2:8" x14ac:dyDescent="0.25">
      <c r="B405" s="106" t="s">
        <v>33</v>
      </c>
      <c r="C405" s="106">
        <v>9322.75</v>
      </c>
      <c r="D405" s="106" t="s">
        <v>27</v>
      </c>
      <c r="E405" s="106">
        <v>765.35</v>
      </c>
      <c r="F405" s="106">
        <v>0</v>
      </c>
      <c r="G405" s="106">
        <v>10088.1</v>
      </c>
      <c r="H405" s="106" t="s">
        <v>27</v>
      </c>
    </row>
    <row r="406" spans="2:8" x14ac:dyDescent="0.25">
      <c r="B406" s="106" t="s">
        <v>34</v>
      </c>
      <c r="C406" s="106">
        <v>164035.14000000001</v>
      </c>
      <c r="D406" s="106" t="s">
        <v>27</v>
      </c>
      <c r="E406" s="106">
        <v>10000</v>
      </c>
      <c r="F406" s="106">
        <v>390</v>
      </c>
      <c r="G406" s="106">
        <v>173645.14</v>
      </c>
      <c r="H406" s="106" t="s">
        <v>27</v>
      </c>
    </row>
    <row r="407" spans="2:8" x14ac:dyDescent="0.25">
      <c r="B407" s="106" t="s">
        <v>35</v>
      </c>
      <c r="C407" s="106">
        <v>100090.95</v>
      </c>
      <c r="D407" s="106" t="s">
        <v>27</v>
      </c>
      <c r="E407" s="106">
        <v>13200</v>
      </c>
      <c r="F407" s="106">
        <v>0</v>
      </c>
      <c r="G407" s="106">
        <v>113290.95</v>
      </c>
      <c r="H407" s="106" t="s">
        <v>27</v>
      </c>
    </row>
    <row r="408" spans="2:8" x14ac:dyDescent="0.25">
      <c r="B408" s="106" t="s">
        <v>36</v>
      </c>
      <c r="C408" s="106">
        <v>119500</v>
      </c>
      <c r="D408" s="106" t="s">
        <v>27</v>
      </c>
      <c r="E408" s="106">
        <v>37600</v>
      </c>
      <c r="F408" s="106">
        <v>0</v>
      </c>
      <c r="G408" s="106">
        <v>157100</v>
      </c>
      <c r="H408" s="106" t="s">
        <v>27</v>
      </c>
    </row>
    <row r="409" spans="2:8" x14ac:dyDescent="0.25">
      <c r="B409" s="106" t="s">
        <v>37</v>
      </c>
      <c r="C409" s="106">
        <v>44708.19</v>
      </c>
      <c r="D409" s="106" t="s">
        <v>27</v>
      </c>
      <c r="E409" s="106">
        <v>3519.23</v>
      </c>
      <c r="F409" s="106">
        <v>0</v>
      </c>
      <c r="G409" s="106">
        <v>48227.42</v>
      </c>
      <c r="H409" s="106" t="s">
        <v>27</v>
      </c>
    </row>
    <row r="410" spans="2:8" x14ac:dyDescent="0.25">
      <c r="B410" s="106" t="s">
        <v>38</v>
      </c>
      <c r="C410" s="106">
        <v>86058.91</v>
      </c>
      <c r="D410" s="106" t="s">
        <v>27</v>
      </c>
      <c r="E410" s="106">
        <v>6187.02</v>
      </c>
      <c r="F410" s="106">
        <v>0</v>
      </c>
      <c r="G410" s="106">
        <v>92245.93</v>
      </c>
      <c r="H410" s="106" t="s">
        <v>27</v>
      </c>
    </row>
    <row r="411" spans="2:8" x14ac:dyDescent="0.25">
      <c r="B411" s="106" t="s">
        <v>39</v>
      </c>
      <c r="C411" s="106">
        <v>15855.78</v>
      </c>
      <c r="D411" s="106" t="s">
        <v>27</v>
      </c>
      <c r="E411" s="106">
        <v>8135.38</v>
      </c>
      <c r="F411" s="106">
        <v>0</v>
      </c>
      <c r="G411" s="106">
        <v>23991.16</v>
      </c>
      <c r="H411" s="106" t="s">
        <v>27</v>
      </c>
    </row>
    <row r="412" spans="2:8" x14ac:dyDescent="0.25">
      <c r="B412" s="106" t="s">
        <v>40</v>
      </c>
      <c r="C412" s="106">
        <v>5000</v>
      </c>
      <c r="D412" s="106" t="s">
        <v>27</v>
      </c>
      <c r="E412" s="106">
        <v>0</v>
      </c>
      <c r="F412" s="106">
        <v>0</v>
      </c>
      <c r="G412" s="106">
        <v>5000</v>
      </c>
      <c r="H412" s="106" t="s">
        <v>27</v>
      </c>
    </row>
    <row r="413" spans="2:8" x14ac:dyDescent="0.25">
      <c r="B413" s="106" t="s">
        <v>41</v>
      </c>
      <c r="C413" s="106">
        <v>537967.19999999995</v>
      </c>
      <c r="D413" s="106" t="s">
        <v>27</v>
      </c>
      <c r="E413" s="106">
        <v>10000</v>
      </c>
      <c r="F413" s="106">
        <v>0</v>
      </c>
      <c r="G413" s="106">
        <v>547967.19999999995</v>
      </c>
      <c r="H413" s="106" t="s">
        <v>27</v>
      </c>
    </row>
    <row r="414" spans="2:8" x14ac:dyDescent="0.25">
      <c r="B414" s="106" t="s">
        <v>20</v>
      </c>
      <c r="C414" s="106">
        <v>14250</v>
      </c>
      <c r="D414" s="106" t="s">
        <v>27</v>
      </c>
      <c r="E414" s="106">
        <v>5000</v>
      </c>
      <c r="F414" s="106">
        <v>0</v>
      </c>
      <c r="G414" s="106">
        <v>19250</v>
      </c>
      <c r="H414" s="106" t="s">
        <v>27</v>
      </c>
    </row>
    <row r="415" spans="2:8" x14ac:dyDescent="0.25">
      <c r="B415" s="106" t="s">
        <v>182</v>
      </c>
      <c r="C415" s="106">
        <v>113740</v>
      </c>
      <c r="D415" s="106" t="s">
        <v>27</v>
      </c>
      <c r="E415" s="106">
        <v>12026</v>
      </c>
      <c r="F415" s="106">
        <v>0</v>
      </c>
      <c r="G415" s="106">
        <v>125766</v>
      </c>
      <c r="H415" s="106" t="s">
        <v>27</v>
      </c>
    </row>
    <row r="416" spans="2:8" x14ac:dyDescent="0.25">
      <c r="B416" s="106" t="s">
        <v>28</v>
      </c>
      <c r="C416" s="106">
        <v>0</v>
      </c>
      <c r="D416" s="106" t="s">
        <v>27</v>
      </c>
      <c r="E416" s="106">
        <v>776</v>
      </c>
      <c r="F416" s="106">
        <v>0</v>
      </c>
      <c r="G416" s="106">
        <v>776</v>
      </c>
      <c r="H416" s="106" t="s">
        <v>27</v>
      </c>
    </row>
    <row r="417" spans="2:8" x14ac:dyDescent="0.25">
      <c r="B417" s="106" t="s">
        <v>37</v>
      </c>
      <c r="C417" s="106">
        <v>1250</v>
      </c>
      <c r="D417" s="106" t="s">
        <v>27</v>
      </c>
      <c r="E417" s="106">
        <v>0</v>
      </c>
      <c r="F417" s="106">
        <v>0</v>
      </c>
      <c r="G417" s="106">
        <v>1250</v>
      </c>
      <c r="H417" s="106" t="s">
        <v>27</v>
      </c>
    </row>
    <row r="418" spans="2:8" x14ac:dyDescent="0.25">
      <c r="B418" s="106" t="s">
        <v>41</v>
      </c>
      <c r="C418" s="106">
        <v>80000</v>
      </c>
      <c r="D418" s="106" t="s">
        <v>27</v>
      </c>
      <c r="E418" s="106">
        <v>0</v>
      </c>
      <c r="F418" s="106">
        <v>0</v>
      </c>
      <c r="G418" s="106">
        <v>80000</v>
      </c>
      <c r="H418" s="106" t="s">
        <v>27</v>
      </c>
    </row>
    <row r="419" spans="2:8" x14ac:dyDescent="0.25">
      <c r="B419" s="106" t="s">
        <v>42</v>
      </c>
      <c r="C419" s="106">
        <v>32490</v>
      </c>
      <c r="D419" s="106" t="s">
        <v>27</v>
      </c>
      <c r="E419" s="106">
        <v>11250</v>
      </c>
      <c r="F419" s="106">
        <v>0</v>
      </c>
      <c r="G419" s="106">
        <v>43740</v>
      </c>
      <c r="H419" s="106" t="s">
        <v>27</v>
      </c>
    </row>
    <row r="420" spans="2:8" x14ac:dyDescent="0.25">
      <c r="B420" s="106" t="s">
        <v>183</v>
      </c>
      <c r="C420" s="106">
        <v>92637.1</v>
      </c>
      <c r="D420" s="106" t="s">
        <v>27</v>
      </c>
      <c r="E420" s="106">
        <v>7906</v>
      </c>
      <c r="F420" s="106">
        <v>0</v>
      </c>
      <c r="G420" s="106">
        <v>100543.1</v>
      </c>
      <c r="H420" s="106" t="s">
        <v>27</v>
      </c>
    </row>
    <row r="421" spans="2:8" x14ac:dyDescent="0.25">
      <c r="B421" s="106" t="s">
        <v>37</v>
      </c>
      <c r="C421" s="106">
        <v>9160.1</v>
      </c>
      <c r="D421" s="106" t="s">
        <v>27</v>
      </c>
      <c r="E421" s="106">
        <v>406</v>
      </c>
      <c r="F421" s="106">
        <v>0</v>
      </c>
      <c r="G421" s="106">
        <v>9566.1</v>
      </c>
      <c r="H421" s="106" t="s">
        <v>27</v>
      </c>
    </row>
    <row r="422" spans="2:8" x14ac:dyDescent="0.25">
      <c r="B422" s="106" t="s">
        <v>43</v>
      </c>
      <c r="C422" s="106">
        <v>4227</v>
      </c>
      <c r="D422" s="106" t="s">
        <v>27</v>
      </c>
      <c r="E422" s="106">
        <v>0</v>
      </c>
      <c r="F422" s="106">
        <v>0</v>
      </c>
      <c r="G422" s="106">
        <v>4227</v>
      </c>
      <c r="H422" s="106" t="s">
        <v>27</v>
      </c>
    </row>
    <row r="423" spans="2:8" x14ac:dyDescent="0.25">
      <c r="B423" s="106" t="s">
        <v>41</v>
      </c>
      <c r="C423" s="106">
        <v>50500</v>
      </c>
      <c r="D423" s="106" t="s">
        <v>27</v>
      </c>
      <c r="E423" s="106">
        <v>0</v>
      </c>
      <c r="F423" s="106">
        <v>0</v>
      </c>
      <c r="G423" s="106">
        <v>50500</v>
      </c>
      <c r="H423" s="106" t="s">
        <v>27</v>
      </c>
    </row>
    <row r="424" spans="2:8" x14ac:dyDescent="0.25">
      <c r="B424" s="106" t="s">
        <v>42</v>
      </c>
      <c r="C424" s="106">
        <v>28750</v>
      </c>
      <c r="D424" s="106" t="s">
        <v>27</v>
      </c>
      <c r="E424" s="106">
        <v>7500</v>
      </c>
      <c r="F424" s="106">
        <v>0</v>
      </c>
      <c r="G424" s="106">
        <v>36250</v>
      </c>
      <c r="H424" s="106" t="s">
        <v>27</v>
      </c>
    </row>
    <row r="425" spans="2:8" x14ac:dyDescent="0.25">
      <c r="B425" s="106" t="s">
        <v>184</v>
      </c>
      <c r="C425" s="106">
        <v>25718.959999999999</v>
      </c>
      <c r="D425" s="106" t="s">
        <v>27</v>
      </c>
      <c r="E425" s="106">
        <v>800</v>
      </c>
      <c r="F425" s="106">
        <v>0</v>
      </c>
      <c r="G425" s="106">
        <v>26518.959999999999</v>
      </c>
      <c r="H425" s="106" t="s">
        <v>27</v>
      </c>
    </row>
    <row r="426" spans="2:8" x14ac:dyDescent="0.25">
      <c r="B426" s="106" t="s">
        <v>37</v>
      </c>
      <c r="C426" s="106">
        <v>8168.96</v>
      </c>
      <c r="D426" s="106" t="s">
        <v>27</v>
      </c>
      <c r="E426" s="106">
        <v>0</v>
      </c>
      <c r="F426" s="106">
        <v>0</v>
      </c>
      <c r="G426" s="106">
        <v>8168.96</v>
      </c>
      <c r="H426" s="106" t="s">
        <v>27</v>
      </c>
    </row>
    <row r="427" spans="2:8" x14ac:dyDescent="0.25">
      <c r="B427" s="106" t="s">
        <v>539</v>
      </c>
      <c r="C427" s="106">
        <v>15000</v>
      </c>
      <c r="D427" s="106" t="s">
        <v>27</v>
      </c>
      <c r="E427" s="106">
        <v>0</v>
      </c>
      <c r="F427" s="106">
        <v>0</v>
      </c>
      <c r="G427" s="106">
        <v>15000</v>
      </c>
      <c r="H427" s="106" t="s">
        <v>27</v>
      </c>
    </row>
    <row r="428" spans="2:8" x14ac:dyDescent="0.25">
      <c r="B428" s="106" t="s">
        <v>42</v>
      </c>
      <c r="C428" s="106">
        <v>2550</v>
      </c>
      <c r="D428" s="106" t="s">
        <v>27</v>
      </c>
      <c r="E428" s="106">
        <v>800</v>
      </c>
      <c r="F428" s="106">
        <v>0</v>
      </c>
      <c r="G428" s="106">
        <v>3350</v>
      </c>
      <c r="H428" s="106" t="s">
        <v>27</v>
      </c>
    </row>
    <row r="429" spans="2:8" x14ac:dyDescent="0.25">
      <c r="B429" s="106" t="s">
        <v>185</v>
      </c>
      <c r="C429" s="106">
        <v>22584</v>
      </c>
      <c r="D429" s="106" t="s">
        <v>27</v>
      </c>
      <c r="E429" s="106">
        <v>1250</v>
      </c>
      <c r="F429" s="106">
        <v>0</v>
      </c>
      <c r="G429" s="106">
        <v>23834</v>
      </c>
      <c r="H429" s="106" t="s">
        <v>27</v>
      </c>
    </row>
    <row r="430" spans="2:8" x14ac:dyDescent="0.25">
      <c r="B430" s="106" t="s">
        <v>37</v>
      </c>
      <c r="C430" s="106">
        <v>1334</v>
      </c>
      <c r="D430" s="106" t="s">
        <v>27</v>
      </c>
      <c r="E430" s="106">
        <v>0</v>
      </c>
      <c r="F430" s="106">
        <v>0</v>
      </c>
      <c r="G430" s="106">
        <v>1334</v>
      </c>
      <c r="H430" s="106" t="s">
        <v>27</v>
      </c>
    </row>
    <row r="431" spans="2:8" x14ac:dyDescent="0.25">
      <c r="B431" s="106" t="s">
        <v>41</v>
      </c>
      <c r="C431" s="106">
        <v>20000</v>
      </c>
      <c r="D431" s="106" t="s">
        <v>27</v>
      </c>
      <c r="E431" s="106">
        <v>0</v>
      </c>
      <c r="F431" s="106">
        <v>0</v>
      </c>
      <c r="G431" s="106">
        <v>20000</v>
      </c>
      <c r="H431" s="106" t="s">
        <v>27</v>
      </c>
    </row>
    <row r="432" spans="2:8" x14ac:dyDescent="0.25">
      <c r="B432" s="106" t="s">
        <v>42</v>
      </c>
      <c r="C432" s="106">
        <v>1250</v>
      </c>
      <c r="D432" s="106" t="s">
        <v>27</v>
      </c>
      <c r="E432" s="106">
        <v>1250</v>
      </c>
      <c r="F432" s="106">
        <v>0</v>
      </c>
      <c r="G432" s="106">
        <v>2500</v>
      </c>
      <c r="H432" s="106" t="s">
        <v>27</v>
      </c>
    </row>
    <row r="433" spans="2:8" x14ac:dyDescent="0.25">
      <c r="B433" s="106" t="s">
        <v>186</v>
      </c>
      <c r="C433" s="106">
        <v>20000</v>
      </c>
      <c r="D433" s="106" t="s">
        <v>27</v>
      </c>
      <c r="E433" s="106">
        <v>1000</v>
      </c>
      <c r="F433" s="106">
        <v>0</v>
      </c>
      <c r="G433" s="106">
        <v>21000</v>
      </c>
      <c r="H433" s="106" t="s">
        <v>27</v>
      </c>
    </row>
    <row r="434" spans="2:8" x14ac:dyDescent="0.25">
      <c r="B434" s="106" t="s">
        <v>41</v>
      </c>
      <c r="C434" s="106">
        <v>15000</v>
      </c>
      <c r="D434" s="106" t="s">
        <v>27</v>
      </c>
      <c r="E434" s="106">
        <v>0</v>
      </c>
      <c r="F434" s="106">
        <v>0</v>
      </c>
      <c r="G434" s="106">
        <v>15000</v>
      </c>
      <c r="H434" s="106" t="s">
        <v>27</v>
      </c>
    </row>
    <row r="435" spans="2:8" x14ac:dyDescent="0.25">
      <c r="B435" s="106" t="s">
        <v>42</v>
      </c>
      <c r="C435" s="106">
        <v>5000</v>
      </c>
      <c r="D435" s="106" t="s">
        <v>27</v>
      </c>
      <c r="E435" s="106">
        <v>1000</v>
      </c>
      <c r="F435" s="106">
        <v>0</v>
      </c>
      <c r="G435" s="106">
        <v>6000</v>
      </c>
      <c r="H435" s="106" t="s">
        <v>27</v>
      </c>
    </row>
    <row r="436" spans="2:8" x14ac:dyDescent="0.25">
      <c r="B436" s="106" t="s">
        <v>12</v>
      </c>
      <c r="C436" s="106">
        <v>96000</v>
      </c>
      <c r="D436" s="106" t="s">
        <v>27</v>
      </c>
      <c r="E436" s="106">
        <v>24000</v>
      </c>
      <c r="F436" s="106">
        <v>0</v>
      </c>
      <c r="G436" s="106">
        <v>120000</v>
      </c>
      <c r="H436" s="106" t="s">
        <v>27</v>
      </c>
    </row>
    <row r="437" spans="2:8" x14ac:dyDescent="0.25">
      <c r="B437" s="106" t="s">
        <v>540</v>
      </c>
      <c r="C437" s="106">
        <v>24000</v>
      </c>
      <c r="D437" s="106" t="s">
        <v>27</v>
      </c>
      <c r="E437" s="106">
        <v>6000</v>
      </c>
      <c r="F437" s="106">
        <v>0</v>
      </c>
      <c r="G437" s="106">
        <v>30000</v>
      </c>
      <c r="H437" s="106" t="s">
        <v>27</v>
      </c>
    </row>
    <row r="438" spans="2:8" x14ac:dyDescent="0.25">
      <c r="B438" s="106" t="s">
        <v>541</v>
      </c>
      <c r="C438" s="106">
        <v>24000</v>
      </c>
      <c r="D438" s="106" t="s">
        <v>27</v>
      </c>
      <c r="E438" s="106">
        <v>6000</v>
      </c>
      <c r="F438" s="106">
        <v>0</v>
      </c>
      <c r="G438" s="106">
        <v>30000</v>
      </c>
      <c r="H438" s="106" t="s">
        <v>27</v>
      </c>
    </row>
    <row r="439" spans="2:8" x14ac:dyDescent="0.25">
      <c r="B439" s="106" t="s">
        <v>542</v>
      </c>
      <c r="C439" s="106">
        <v>24000</v>
      </c>
      <c r="D439" s="106" t="s">
        <v>27</v>
      </c>
      <c r="E439" s="106">
        <v>6000</v>
      </c>
      <c r="F439" s="106">
        <v>0</v>
      </c>
      <c r="G439" s="106">
        <v>30000</v>
      </c>
      <c r="H439" s="106" t="s">
        <v>27</v>
      </c>
    </row>
    <row r="440" spans="2:8" x14ac:dyDescent="0.25">
      <c r="B440" s="106" t="s">
        <v>543</v>
      </c>
      <c r="C440" s="106">
        <v>24000</v>
      </c>
      <c r="D440" s="106" t="s">
        <v>27</v>
      </c>
      <c r="E440" s="106">
        <v>6000</v>
      </c>
      <c r="F440" s="106">
        <v>0</v>
      </c>
      <c r="G440" s="106">
        <v>30000</v>
      </c>
      <c r="H440" s="106" t="s">
        <v>27</v>
      </c>
    </row>
    <row r="441" spans="2:8" x14ac:dyDescent="0.25">
      <c r="B441" s="106" t="s">
        <v>20</v>
      </c>
      <c r="C441" s="106">
        <v>1767337</v>
      </c>
      <c r="D441" s="106" t="s">
        <v>27</v>
      </c>
      <c r="E441" s="106">
        <v>-2679</v>
      </c>
      <c r="F441" s="106">
        <v>0</v>
      </c>
      <c r="G441" s="106">
        <v>1764658</v>
      </c>
      <c r="H441" s="106" t="s">
        <v>27</v>
      </c>
    </row>
    <row r="442" spans="2:8" x14ac:dyDescent="0.25">
      <c r="B442" s="106" t="s">
        <v>544</v>
      </c>
      <c r="C442" s="106">
        <v>102384</v>
      </c>
      <c r="D442" s="106" t="s">
        <v>27</v>
      </c>
      <c r="E442" s="106">
        <v>0</v>
      </c>
      <c r="F442" s="106">
        <v>0</v>
      </c>
      <c r="G442" s="106">
        <v>102384</v>
      </c>
      <c r="H442" s="106" t="s">
        <v>27</v>
      </c>
    </row>
    <row r="443" spans="2:8" x14ac:dyDescent="0.25">
      <c r="B443" s="106" t="s">
        <v>545</v>
      </c>
      <c r="C443" s="106">
        <v>423501</v>
      </c>
      <c r="D443" s="106" t="s">
        <v>27</v>
      </c>
      <c r="E443" s="106">
        <v>0</v>
      </c>
      <c r="F443" s="106">
        <v>0</v>
      </c>
      <c r="G443" s="106">
        <v>423501</v>
      </c>
      <c r="H443" s="106" t="s">
        <v>27</v>
      </c>
    </row>
    <row r="444" spans="2:8" x14ac:dyDescent="0.25">
      <c r="B444" s="106" t="s">
        <v>546</v>
      </c>
      <c r="C444" s="106">
        <v>859959</v>
      </c>
      <c r="D444" s="106" t="s">
        <v>27</v>
      </c>
      <c r="E444" s="106">
        <v>-2679</v>
      </c>
      <c r="F444" s="106">
        <v>0</v>
      </c>
      <c r="G444" s="106">
        <v>857280</v>
      </c>
      <c r="H444" s="106" t="s">
        <v>27</v>
      </c>
    </row>
    <row r="445" spans="2:8" x14ac:dyDescent="0.25">
      <c r="B445" s="106" t="s">
        <v>547</v>
      </c>
      <c r="C445" s="106">
        <v>381493</v>
      </c>
      <c r="D445" s="106" t="s">
        <v>27</v>
      </c>
      <c r="E445" s="106">
        <v>0</v>
      </c>
      <c r="F445" s="106">
        <v>0</v>
      </c>
      <c r="G445" s="106">
        <v>381493</v>
      </c>
      <c r="H445" s="106" t="s">
        <v>27</v>
      </c>
    </row>
    <row r="446" spans="2:8" x14ac:dyDescent="0.25">
      <c r="B446" s="106" t="s">
        <v>45</v>
      </c>
      <c r="C446" s="106">
        <v>2744432.13</v>
      </c>
      <c r="D446" s="106" t="s">
        <v>27</v>
      </c>
      <c r="E446" s="106">
        <v>316842.99</v>
      </c>
      <c r="F446" s="106">
        <v>300</v>
      </c>
      <c r="G446" s="106">
        <v>3060975.12</v>
      </c>
      <c r="H446" s="106" t="s">
        <v>27</v>
      </c>
    </row>
    <row r="447" spans="2:8" x14ac:dyDescent="0.25">
      <c r="B447" s="106" t="s">
        <v>181</v>
      </c>
      <c r="C447" s="106">
        <v>2744432.13</v>
      </c>
      <c r="D447" s="106" t="s">
        <v>27</v>
      </c>
      <c r="E447" s="106">
        <v>314570.99</v>
      </c>
      <c r="F447" s="106">
        <v>300</v>
      </c>
      <c r="G447" s="106">
        <v>3058703.12</v>
      </c>
      <c r="H447" s="106" t="s">
        <v>27</v>
      </c>
    </row>
    <row r="448" spans="2:8" x14ac:dyDescent="0.25">
      <c r="B448" s="106" t="s">
        <v>46</v>
      </c>
      <c r="C448" s="106">
        <v>102560.68</v>
      </c>
      <c r="D448" s="106" t="s">
        <v>27</v>
      </c>
      <c r="E448" s="106">
        <v>24571.02</v>
      </c>
      <c r="F448" s="106">
        <v>0</v>
      </c>
      <c r="G448" s="106">
        <v>127131.7</v>
      </c>
      <c r="H448" s="106" t="s">
        <v>27</v>
      </c>
    </row>
    <row r="449" spans="2:8" x14ac:dyDescent="0.25">
      <c r="B449" s="106" t="s">
        <v>47</v>
      </c>
      <c r="C449" s="106">
        <v>40165.96</v>
      </c>
      <c r="D449" s="106" t="s">
        <v>27</v>
      </c>
      <c r="E449" s="106">
        <v>11009.88</v>
      </c>
      <c r="F449" s="106">
        <v>0</v>
      </c>
      <c r="G449" s="106">
        <v>51175.839999999997</v>
      </c>
      <c r="H449" s="106" t="s">
        <v>27</v>
      </c>
    </row>
    <row r="450" spans="2:8" x14ac:dyDescent="0.25">
      <c r="B450" s="106" t="s">
        <v>48</v>
      </c>
      <c r="C450" s="106">
        <v>26969.79</v>
      </c>
      <c r="D450" s="106" t="s">
        <v>27</v>
      </c>
      <c r="E450" s="106">
        <v>8571.5499999999993</v>
      </c>
      <c r="F450" s="106">
        <v>0</v>
      </c>
      <c r="G450" s="106">
        <v>35541.339999999997</v>
      </c>
      <c r="H450" s="106" t="s">
        <v>27</v>
      </c>
    </row>
    <row r="451" spans="2:8" x14ac:dyDescent="0.25">
      <c r="B451" s="106" t="s">
        <v>49</v>
      </c>
      <c r="C451" s="106">
        <v>9046.7999999999993</v>
      </c>
      <c r="D451" s="106" t="s">
        <v>27</v>
      </c>
      <c r="E451" s="106">
        <v>8580</v>
      </c>
      <c r="F451" s="106">
        <v>0</v>
      </c>
      <c r="G451" s="106">
        <v>17626.8</v>
      </c>
      <c r="H451" s="106" t="s">
        <v>27</v>
      </c>
    </row>
    <row r="452" spans="2:8" x14ac:dyDescent="0.25">
      <c r="B452" s="106" t="s">
        <v>50</v>
      </c>
      <c r="C452" s="106">
        <v>28812.3</v>
      </c>
      <c r="D452" s="106" t="s">
        <v>27</v>
      </c>
      <c r="E452" s="106">
        <v>5235.4399999999996</v>
      </c>
      <c r="F452" s="106">
        <v>0</v>
      </c>
      <c r="G452" s="106">
        <v>34047.74</v>
      </c>
      <c r="H452" s="106" t="s">
        <v>27</v>
      </c>
    </row>
    <row r="453" spans="2:8" x14ac:dyDescent="0.25">
      <c r="B453" s="106" t="s">
        <v>51</v>
      </c>
      <c r="C453" s="106">
        <v>3800.01</v>
      </c>
      <c r="D453" s="106" t="s">
        <v>27</v>
      </c>
      <c r="E453" s="106">
        <v>2438</v>
      </c>
      <c r="F453" s="106">
        <v>0</v>
      </c>
      <c r="G453" s="106">
        <v>6238.01</v>
      </c>
      <c r="H453" s="106" t="s">
        <v>27</v>
      </c>
    </row>
    <row r="454" spans="2:8" x14ac:dyDescent="0.25">
      <c r="B454" s="106" t="s">
        <v>52</v>
      </c>
      <c r="C454" s="106">
        <v>9830</v>
      </c>
      <c r="D454" s="106" t="s">
        <v>27</v>
      </c>
      <c r="E454" s="106">
        <v>100</v>
      </c>
      <c r="F454" s="106">
        <v>0</v>
      </c>
      <c r="G454" s="106">
        <v>9930</v>
      </c>
      <c r="H454" s="106" t="s">
        <v>27</v>
      </c>
    </row>
    <row r="455" spans="2:8" x14ac:dyDescent="0.25">
      <c r="B455" s="106" t="s">
        <v>53</v>
      </c>
      <c r="C455" s="106">
        <v>33991.17</v>
      </c>
      <c r="D455" s="106" t="s">
        <v>27</v>
      </c>
      <c r="E455" s="106">
        <v>8893.0400000000009</v>
      </c>
      <c r="F455" s="106">
        <v>0</v>
      </c>
      <c r="G455" s="106">
        <v>42884.21</v>
      </c>
      <c r="H455" s="106" t="s">
        <v>27</v>
      </c>
    </row>
    <row r="456" spans="2:8" x14ac:dyDescent="0.25">
      <c r="B456" s="106" t="s">
        <v>54</v>
      </c>
      <c r="C456" s="106">
        <v>1850.01</v>
      </c>
      <c r="D456" s="106" t="s">
        <v>27</v>
      </c>
      <c r="E456" s="106">
        <v>1000</v>
      </c>
      <c r="F456" s="106">
        <v>0</v>
      </c>
      <c r="G456" s="106">
        <v>2850.01</v>
      </c>
      <c r="H456" s="106" t="s">
        <v>27</v>
      </c>
    </row>
    <row r="457" spans="2:8" x14ac:dyDescent="0.25">
      <c r="B457" s="106" t="s">
        <v>43</v>
      </c>
      <c r="C457" s="106">
        <v>2977</v>
      </c>
      <c r="D457" s="106" t="s">
        <v>27</v>
      </c>
      <c r="E457" s="106">
        <v>7097.59</v>
      </c>
      <c r="F457" s="106">
        <v>0</v>
      </c>
      <c r="G457" s="106">
        <v>10074.59</v>
      </c>
      <c r="H457" s="106" t="s">
        <v>27</v>
      </c>
    </row>
    <row r="458" spans="2:8" x14ac:dyDescent="0.25">
      <c r="B458" s="106" t="s">
        <v>55</v>
      </c>
      <c r="C458" s="106">
        <v>214917.34</v>
      </c>
      <c r="D458" s="106" t="s">
        <v>27</v>
      </c>
      <c r="E458" s="106">
        <v>61706.18</v>
      </c>
      <c r="F458" s="106">
        <v>0</v>
      </c>
      <c r="G458" s="106">
        <v>276623.52</v>
      </c>
      <c r="H458" s="106" t="s">
        <v>27</v>
      </c>
    </row>
    <row r="459" spans="2:8" x14ac:dyDescent="0.25">
      <c r="B459" s="106" t="s">
        <v>56</v>
      </c>
      <c r="C459" s="106">
        <v>129145.57</v>
      </c>
      <c r="D459" s="106" t="s">
        <v>27</v>
      </c>
      <c r="E459" s="106">
        <v>0</v>
      </c>
      <c r="F459" s="106">
        <v>0</v>
      </c>
      <c r="G459" s="106">
        <v>129145.57</v>
      </c>
      <c r="H459" s="106" t="s">
        <v>27</v>
      </c>
    </row>
    <row r="460" spans="2:8" x14ac:dyDescent="0.25">
      <c r="B460" s="106" t="s">
        <v>57</v>
      </c>
      <c r="C460" s="106">
        <v>2872.47</v>
      </c>
      <c r="D460" s="106" t="s">
        <v>27</v>
      </c>
      <c r="E460" s="106">
        <v>0</v>
      </c>
      <c r="F460" s="106">
        <v>0</v>
      </c>
      <c r="G460" s="106">
        <v>2872.47</v>
      </c>
      <c r="H460" s="106" t="s">
        <v>27</v>
      </c>
    </row>
    <row r="461" spans="2:8" x14ac:dyDescent="0.25">
      <c r="B461" s="106" t="s">
        <v>58</v>
      </c>
      <c r="C461" s="106">
        <v>141500</v>
      </c>
      <c r="D461" s="106" t="s">
        <v>27</v>
      </c>
      <c r="E461" s="106">
        <v>72600</v>
      </c>
      <c r="F461" s="106">
        <v>0</v>
      </c>
      <c r="G461" s="106">
        <v>214100</v>
      </c>
      <c r="H461" s="106" t="s">
        <v>27</v>
      </c>
    </row>
    <row r="462" spans="2:8" x14ac:dyDescent="0.25">
      <c r="B462" s="106" t="s">
        <v>59</v>
      </c>
      <c r="C462" s="106">
        <v>41738</v>
      </c>
      <c r="D462" s="106" t="s">
        <v>27</v>
      </c>
      <c r="E462" s="106">
        <v>350</v>
      </c>
      <c r="F462" s="106">
        <v>0</v>
      </c>
      <c r="G462" s="106">
        <v>42088</v>
      </c>
      <c r="H462" s="106" t="s">
        <v>27</v>
      </c>
    </row>
    <row r="463" spans="2:8" x14ac:dyDescent="0.25">
      <c r="B463" s="106" t="s">
        <v>60</v>
      </c>
      <c r="C463" s="106">
        <v>27914.85</v>
      </c>
      <c r="D463" s="106" t="s">
        <v>27</v>
      </c>
      <c r="E463" s="106">
        <v>0</v>
      </c>
      <c r="F463" s="106">
        <v>0</v>
      </c>
      <c r="G463" s="106">
        <v>27914.85</v>
      </c>
      <c r="H463" s="106" t="s">
        <v>27</v>
      </c>
    </row>
    <row r="464" spans="2:8" x14ac:dyDescent="0.25">
      <c r="B464" s="106" t="s">
        <v>61</v>
      </c>
      <c r="C464" s="106">
        <v>41576.82</v>
      </c>
      <c r="D464" s="106" t="s">
        <v>27</v>
      </c>
      <c r="E464" s="106">
        <v>0</v>
      </c>
      <c r="F464" s="106">
        <v>0</v>
      </c>
      <c r="G464" s="106">
        <v>41576.82</v>
      </c>
      <c r="H464" s="106" t="s">
        <v>27</v>
      </c>
    </row>
    <row r="465" spans="2:8" x14ac:dyDescent="0.25">
      <c r="B465" s="106" t="s">
        <v>93</v>
      </c>
      <c r="C465" s="106">
        <v>0</v>
      </c>
      <c r="D465" s="106" t="s">
        <v>27</v>
      </c>
      <c r="E465" s="106">
        <v>54354.64</v>
      </c>
      <c r="F465" s="106">
        <v>0</v>
      </c>
      <c r="G465" s="106">
        <v>54354.64</v>
      </c>
      <c r="H465" s="106" t="s">
        <v>27</v>
      </c>
    </row>
    <row r="466" spans="2:8" x14ac:dyDescent="0.25">
      <c r="B466" s="106" t="s">
        <v>62</v>
      </c>
      <c r="C466" s="106">
        <v>13400</v>
      </c>
      <c r="D466" s="106" t="s">
        <v>27</v>
      </c>
      <c r="E466" s="106">
        <v>6065.12</v>
      </c>
      <c r="F466" s="106">
        <v>0</v>
      </c>
      <c r="G466" s="106">
        <v>19465.12</v>
      </c>
      <c r="H466" s="106" t="s">
        <v>27</v>
      </c>
    </row>
    <row r="467" spans="2:8" x14ac:dyDescent="0.25">
      <c r="B467" s="106" t="s">
        <v>63</v>
      </c>
      <c r="C467" s="106">
        <v>275</v>
      </c>
      <c r="D467" s="106" t="s">
        <v>27</v>
      </c>
      <c r="E467" s="106">
        <v>0</v>
      </c>
      <c r="F467" s="106">
        <v>0</v>
      </c>
      <c r="G467" s="106">
        <v>275</v>
      </c>
      <c r="H467" s="106" t="s">
        <v>27</v>
      </c>
    </row>
    <row r="468" spans="2:8" x14ac:dyDescent="0.25">
      <c r="B468" s="106" t="s">
        <v>64</v>
      </c>
      <c r="C468" s="106">
        <v>21795</v>
      </c>
      <c r="D468" s="106" t="s">
        <v>27</v>
      </c>
      <c r="E468" s="106">
        <v>0</v>
      </c>
      <c r="F468" s="106">
        <v>0</v>
      </c>
      <c r="G468" s="106">
        <v>21795</v>
      </c>
      <c r="H468" s="106" t="s">
        <v>27</v>
      </c>
    </row>
    <row r="469" spans="2:8" x14ac:dyDescent="0.25">
      <c r="B469" s="106" t="s">
        <v>65</v>
      </c>
      <c r="C469" s="106">
        <v>2195</v>
      </c>
      <c r="D469" s="106" t="s">
        <v>27</v>
      </c>
      <c r="E469" s="106">
        <v>1250</v>
      </c>
      <c r="F469" s="106">
        <v>0</v>
      </c>
      <c r="G469" s="106">
        <v>3445</v>
      </c>
      <c r="H469" s="106" t="s">
        <v>27</v>
      </c>
    </row>
    <row r="470" spans="2:8" x14ac:dyDescent="0.25">
      <c r="B470" s="106" t="s">
        <v>66</v>
      </c>
      <c r="C470" s="106">
        <v>16246.98</v>
      </c>
      <c r="D470" s="106" t="s">
        <v>27</v>
      </c>
      <c r="E470" s="106">
        <v>1067.0999999999999</v>
      </c>
      <c r="F470" s="106">
        <v>0</v>
      </c>
      <c r="G470" s="106">
        <v>17314.080000000002</v>
      </c>
      <c r="H470" s="106" t="s">
        <v>27</v>
      </c>
    </row>
    <row r="471" spans="2:8" x14ac:dyDescent="0.25">
      <c r="B471" s="106" t="s">
        <v>67</v>
      </c>
      <c r="C471" s="106">
        <v>50053.99</v>
      </c>
      <c r="D471" s="106" t="s">
        <v>27</v>
      </c>
      <c r="E471" s="106">
        <v>10289.52</v>
      </c>
      <c r="F471" s="106">
        <v>0</v>
      </c>
      <c r="G471" s="106">
        <v>60343.51</v>
      </c>
      <c r="H471" s="106" t="s">
        <v>27</v>
      </c>
    </row>
    <row r="472" spans="2:8" x14ac:dyDescent="0.25">
      <c r="B472" s="106" t="s">
        <v>95</v>
      </c>
      <c r="C472" s="106">
        <v>1250</v>
      </c>
      <c r="D472" s="106" t="s">
        <v>27</v>
      </c>
      <c r="E472" s="106">
        <v>0</v>
      </c>
      <c r="F472" s="106">
        <v>0</v>
      </c>
      <c r="G472" s="106">
        <v>1250</v>
      </c>
      <c r="H472" s="106" t="s">
        <v>27</v>
      </c>
    </row>
    <row r="473" spans="2:8" x14ac:dyDescent="0.25">
      <c r="B473" s="106" t="s">
        <v>68</v>
      </c>
      <c r="C473" s="106">
        <v>1531.66</v>
      </c>
      <c r="D473" s="106" t="s">
        <v>27</v>
      </c>
      <c r="E473" s="106">
        <v>0</v>
      </c>
      <c r="F473" s="106">
        <v>0</v>
      </c>
      <c r="G473" s="106">
        <v>1531.66</v>
      </c>
      <c r="H473" s="106" t="s">
        <v>27</v>
      </c>
    </row>
    <row r="474" spans="2:8" x14ac:dyDescent="0.25">
      <c r="B474" s="106" t="s">
        <v>69</v>
      </c>
      <c r="C474" s="106">
        <v>27300</v>
      </c>
      <c r="D474" s="106" t="s">
        <v>27</v>
      </c>
      <c r="E474" s="106">
        <v>0</v>
      </c>
      <c r="F474" s="106">
        <v>0</v>
      </c>
      <c r="G474" s="106">
        <v>27300</v>
      </c>
      <c r="H474" s="106" t="s">
        <v>27</v>
      </c>
    </row>
    <row r="475" spans="2:8" x14ac:dyDescent="0.25">
      <c r="B475" s="106" t="s">
        <v>70</v>
      </c>
      <c r="C475" s="106">
        <v>42895.48</v>
      </c>
      <c r="D475" s="106" t="s">
        <v>27</v>
      </c>
      <c r="E475" s="106">
        <v>3108.75</v>
      </c>
      <c r="F475" s="106">
        <v>0</v>
      </c>
      <c r="G475" s="106">
        <v>46004.23</v>
      </c>
      <c r="H475" s="106" t="s">
        <v>27</v>
      </c>
    </row>
    <row r="476" spans="2:8" x14ac:dyDescent="0.25">
      <c r="B476" s="106" t="s">
        <v>71</v>
      </c>
      <c r="C476" s="106">
        <v>62489.31</v>
      </c>
      <c r="D476" s="106" t="s">
        <v>27</v>
      </c>
      <c r="E476" s="106">
        <v>0</v>
      </c>
      <c r="F476" s="106">
        <v>0</v>
      </c>
      <c r="G476" s="106">
        <v>62489.31</v>
      </c>
      <c r="H476" s="106" t="s">
        <v>27</v>
      </c>
    </row>
    <row r="477" spans="2:8" x14ac:dyDescent="0.25">
      <c r="B477" s="106" t="s">
        <v>72</v>
      </c>
      <c r="C477" s="106">
        <v>49091.27</v>
      </c>
      <c r="D477" s="106" t="s">
        <v>27</v>
      </c>
      <c r="E477" s="106">
        <v>12550.2</v>
      </c>
      <c r="F477" s="106">
        <v>300</v>
      </c>
      <c r="G477" s="106">
        <v>61341.47</v>
      </c>
      <c r="H477" s="106" t="s">
        <v>27</v>
      </c>
    </row>
    <row r="478" spans="2:8" x14ac:dyDescent="0.25">
      <c r="B478" s="106" t="s">
        <v>73</v>
      </c>
      <c r="C478" s="106">
        <v>26817.96</v>
      </c>
      <c r="D478" s="106" t="s">
        <v>27</v>
      </c>
      <c r="E478" s="106">
        <v>5500</v>
      </c>
      <c r="F478" s="106">
        <v>0</v>
      </c>
      <c r="G478" s="106">
        <v>32317.96</v>
      </c>
      <c r="H478" s="106" t="s">
        <v>27</v>
      </c>
    </row>
    <row r="479" spans="2:8" x14ac:dyDescent="0.25">
      <c r="B479" s="106" t="s">
        <v>74</v>
      </c>
      <c r="C479" s="106">
        <v>133379.92000000001</v>
      </c>
      <c r="D479" s="106" t="s">
        <v>27</v>
      </c>
      <c r="E479" s="106">
        <v>0</v>
      </c>
      <c r="F479" s="106">
        <v>0</v>
      </c>
      <c r="G479" s="106">
        <v>133379.92000000001</v>
      </c>
      <c r="H479" s="106" t="s">
        <v>27</v>
      </c>
    </row>
    <row r="480" spans="2:8" x14ac:dyDescent="0.25">
      <c r="B480" s="106" t="s">
        <v>75</v>
      </c>
      <c r="C480" s="106">
        <v>23700</v>
      </c>
      <c r="D480" s="106" t="s">
        <v>27</v>
      </c>
      <c r="E480" s="106">
        <v>6400</v>
      </c>
      <c r="F480" s="106">
        <v>0</v>
      </c>
      <c r="G480" s="106">
        <v>30100</v>
      </c>
      <c r="H480" s="106" t="s">
        <v>27</v>
      </c>
    </row>
    <row r="481" spans="2:8" x14ac:dyDescent="0.25">
      <c r="B481" s="106" t="s">
        <v>76</v>
      </c>
      <c r="C481" s="106">
        <v>7331.84</v>
      </c>
      <c r="D481" s="106" t="s">
        <v>27</v>
      </c>
      <c r="E481" s="106">
        <v>1832.96</v>
      </c>
      <c r="F481" s="106">
        <v>0</v>
      </c>
      <c r="G481" s="106">
        <v>9164.7999999999993</v>
      </c>
      <c r="H481" s="106" t="s">
        <v>27</v>
      </c>
    </row>
    <row r="482" spans="2:8" x14ac:dyDescent="0.25">
      <c r="B482" s="106" t="s">
        <v>77</v>
      </c>
      <c r="C482" s="106">
        <v>57871.86</v>
      </c>
      <c r="D482" s="106" t="s">
        <v>27</v>
      </c>
      <c r="E482" s="106">
        <v>0</v>
      </c>
      <c r="F482" s="106">
        <v>0</v>
      </c>
      <c r="G482" s="106">
        <v>57871.86</v>
      </c>
      <c r="H482" s="106" t="s">
        <v>27</v>
      </c>
    </row>
    <row r="483" spans="2:8" x14ac:dyDescent="0.25">
      <c r="B483" s="106" t="s">
        <v>78</v>
      </c>
      <c r="C483" s="106">
        <v>1347138.09</v>
      </c>
      <c r="D483" s="106" t="s">
        <v>27</v>
      </c>
      <c r="E483" s="106">
        <v>0</v>
      </c>
      <c r="F483" s="106">
        <v>0</v>
      </c>
      <c r="G483" s="106">
        <v>1347138.09</v>
      </c>
      <c r="H483" s="106" t="s">
        <v>27</v>
      </c>
    </row>
    <row r="484" spans="2:8" x14ac:dyDescent="0.25">
      <c r="B484" s="106" t="s">
        <v>182</v>
      </c>
      <c r="C484" s="106">
        <v>0</v>
      </c>
      <c r="D484" s="106" t="s">
        <v>27</v>
      </c>
      <c r="E484" s="106">
        <v>1136</v>
      </c>
      <c r="F484" s="106">
        <v>0</v>
      </c>
      <c r="G484" s="106">
        <v>1136</v>
      </c>
      <c r="H484" s="106" t="s">
        <v>27</v>
      </c>
    </row>
    <row r="485" spans="2:8" x14ac:dyDescent="0.25">
      <c r="B485" s="106" t="s">
        <v>43</v>
      </c>
      <c r="C485" s="106">
        <v>0</v>
      </c>
      <c r="D485" s="106" t="s">
        <v>27</v>
      </c>
      <c r="E485" s="106">
        <v>1136</v>
      </c>
      <c r="F485" s="106">
        <v>0</v>
      </c>
      <c r="G485" s="106">
        <v>1136</v>
      </c>
      <c r="H485" s="106" t="s">
        <v>27</v>
      </c>
    </row>
    <row r="486" spans="2:8" x14ac:dyDescent="0.25">
      <c r="B486" s="106" t="s">
        <v>184</v>
      </c>
      <c r="C486" s="106">
        <v>0</v>
      </c>
      <c r="D486" s="106" t="s">
        <v>27</v>
      </c>
      <c r="E486" s="106">
        <v>1136</v>
      </c>
      <c r="F486" s="106">
        <v>0</v>
      </c>
      <c r="G486" s="106">
        <v>1136</v>
      </c>
      <c r="H486" s="106" t="s">
        <v>27</v>
      </c>
    </row>
    <row r="487" spans="2:8" x14ac:dyDescent="0.25">
      <c r="B487" s="106" t="s">
        <v>43</v>
      </c>
      <c r="C487" s="106">
        <v>0</v>
      </c>
      <c r="D487" s="106" t="s">
        <v>27</v>
      </c>
      <c r="E487" s="106">
        <v>1136</v>
      </c>
      <c r="F487" s="106">
        <v>0</v>
      </c>
      <c r="G487" s="106">
        <v>1136</v>
      </c>
      <c r="H487" s="106" t="s">
        <v>27</v>
      </c>
    </row>
    <row r="488" spans="2:8" x14ac:dyDescent="0.25">
      <c r="B488" s="106" t="s">
        <v>80</v>
      </c>
      <c r="C488" s="106">
        <v>34491.46</v>
      </c>
      <c r="D488" s="106" t="s">
        <v>27</v>
      </c>
      <c r="E488" s="106">
        <v>2715.2</v>
      </c>
      <c r="F488" s="106">
        <v>0</v>
      </c>
      <c r="G488" s="106">
        <v>37206.660000000003</v>
      </c>
      <c r="H488" s="106" t="s">
        <v>27</v>
      </c>
    </row>
    <row r="489" spans="2:8" x14ac:dyDescent="0.25">
      <c r="B489" s="106" t="s">
        <v>549</v>
      </c>
      <c r="C489" s="106">
        <v>8300.98</v>
      </c>
      <c r="D489" s="106" t="s">
        <v>27</v>
      </c>
      <c r="E489" s="106">
        <v>1880</v>
      </c>
      <c r="F489" s="106">
        <v>0</v>
      </c>
      <c r="G489" s="106">
        <v>10180.98</v>
      </c>
      <c r="H489" s="106" t="s">
        <v>27</v>
      </c>
    </row>
    <row r="490" spans="2:8" x14ac:dyDescent="0.25">
      <c r="B490" s="106" t="s">
        <v>550</v>
      </c>
      <c r="C490" s="106">
        <v>26190.48</v>
      </c>
      <c r="D490" s="106" t="s">
        <v>27</v>
      </c>
      <c r="E490" s="106">
        <v>835.2</v>
      </c>
      <c r="F490" s="106">
        <v>0</v>
      </c>
      <c r="G490" s="106">
        <v>27025.68</v>
      </c>
      <c r="H490" s="106" t="s">
        <v>27</v>
      </c>
    </row>
    <row r="491" spans="2:8" x14ac:dyDescent="0.25">
      <c r="B491" s="106" t="s">
        <v>82</v>
      </c>
      <c r="C491" s="106">
        <v>3639.98</v>
      </c>
      <c r="D491" s="106" t="s">
        <v>27</v>
      </c>
      <c r="E491" s="106">
        <v>0</v>
      </c>
      <c r="F491" s="106">
        <v>0</v>
      </c>
      <c r="G491" s="106">
        <v>3639.98</v>
      </c>
      <c r="H491" s="106" t="s">
        <v>27</v>
      </c>
    </row>
    <row r="492" spans="2:8" x14ac:dyDescent="0.25">
      <c r="B492" s="106" t="s">
        <v>84</v>
      </c>
      <c r="C492" s="106">
        <v>1172635.31</v>
      </c>
      <c r="D492" s="106" t="s">
        <v>27</v>
      </c>
      <c r="E492" s="106">
        <v>0</v>
      </c>
      <c r="F492" s="106">
        <v>0</v>
      </c>
      <c r="G492" s="106">
        <v>1172635.31</v>
      </c>
      <c r="H492" s="106" t="s">
        <v>27</v>
      </c>
    </row>
    <row r="493" spans="2:8" x14ac:dyDescent="0.25">
      <c r="B493" s="106"/>
      <c r="C493" s="106"/>
      <c r="D493" s="106"/>
      <c r="E493" s="106"/>
      <c r="F493" s="106"/>
      <c r="G493" s="106"/>
      <c r="H493" s="106"/>
    </row>
    <row r="494" spans="2:8" x14ac:dyDescent="0.25">
      <c r="B494" s="106" t="s">
        <v>551</v>
      </c>
      <c r="C494" s="106">
        <v>0</v>
      </c>
      <c r="D494" s="106"/>
      <c r="E494" s="106">
        <v>0</v>
      </c>
      <c r="F494" s="106">
        <v>0</v>
      </c>
      <c r="G494" s="106">
        <v>0</v>
      </c>
      <c r="H494" s="106"/>
    </row>
    <row r="495" spans="2:8" x14ac:dyDescent="0.25">
      <c r="B495" s="106" t="s">
        <v>27</v>
      </c>
      <c r="C495" s="106"/>
      <c r="D495" s="106">
        <v>0</v>
      </c>
      <c r="E495" s="106"/>
      <c r="F495" s="106"/>
      <c r="G495" s="106"/>
      <c r="H495" s="106">
        <v>0</v>
      </c>
    </row>
    <row r="496" spans="2:8" x14ac:dyDescent="0.25">
      <c r="B496" s="106"/>
      <c r="C496" s="106"/>
      <c r="D496" s="106"/>
      <c r="E496" s="106"/>
      <c r="F496" s="106"/>
      <c r="G496" s="106"/>
      <c r="H496" s="106"/>
    </row>
    <row r="497" spans="2:8" x14ac:dyDescent="0.25">
      <c r="B497" s="106"/>
      <c r="C497" s="106"/>
      <c r="D497" s="106"/>
      <c r="E497" s="106"/>
      <c r="F497" s="106"/>
      <c r="G497" s="106"/>
      <c r="H497" s="106"/>
    </row>
    <row r="498" spans="2:8" x14ac:dyDescent="0.25">
      <c r="B498" s="106" t="s">
        <v>552</v>
      </c>
      <c r="C498" s="106">
        <v>41933838.200000003</v>
      </c>
      <c r="D498" s="106"/>
      <c r="E498" s="106">
        <v>1242920.27</v>
      </c>
      <c r="F498" s="106">
        <v>1242920.27</v>
      </c>
      <c r="G498" s="106">
        <v>42287070.75</v>
      </c>
      <c r="H498" s="106"/>
    </row>
    <row r="499" spans="2:8" x14ac:dyDescent="0.25">
      <c r="B499" s="106"/>
      <c r="C499" s="106"/>
      <c r="D499" s="106">
        <v>41933838.200000003</v>
      </c>
      <c r="E499" s="106"/>
      <c r="F499" s="106"/>
      <c r="G499" s="106"/>
      <c r="H499" s="106">
        <v>42287070.75</v>
      </c>
    </row>
    <row r="500" spans="2:8" x14ac:dyDescent="0.25">
      <c r="B500" s="106"/>
      <c r="C500" s="106"/>
      <c r="D500" s="106"/>
      <c r="E500" s="106"/>
      <c r="F500" s="106"/>
      <c r="G500" s="106"/>
      <c r="H500" s="10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1"/>
  <sheetViews>
    <sheetView topLeftCell="A69" workbookViewId="0">
      <selection activeCell="D93" sqref="D93"/>
    </sheetView>
  </sheetViews>
  <sheetFormatPr baseColWidth="10" defaultRowHeight="15" x14ac:dyDescent="0.25"/>
  <sheetData>
    <row r="1" spans="1:7" x14ac:dyDescent="0.25">
      <c r="A1" s="264" t="s">
        <v>559</v>
      </c>
      <c r="B1" s="264"/>
      <c r="C1" s="264"/>
      <c r="D1" s="264"/>
      <c r="E1" s="264"/>
      <c r="F1" s="264"/>
      <c r="G1" s="264"/>
    </row>
    <row r="2" spans="1:7" x14ac:dyDescent="0.25">
      <c r="A2" s="264" t="s">
        <v>560</v>
      </c>
      <c r="B2" s="264"/>
      <c r="C2" s="264"/>
      <c r="D2" s="264"/>
      <c r="E2" s="264"/>
      <c r="F2" s="264"/>
      <c r="G2" s="264"/>
    </row>
    <row r="3" spans="1:7" x14ac:dyDescent="0.25">
      <c r="A3" s="264" t="s">
        <v>561</v>
      </c>
      <c r="B3" s="264"/>
      <c r="C3" s="264"/>
      <c r="D3" s="264"/>
      <c r="E3" s="264"/>
      <c r="F3" s="264"/>
      <c r="G3" s="264"/>
    </row>
    <row r="4" spans="1:7" x14ac:dyDescent="0.25">
      <c r="A4" s="264" t="s">
        <v>562</v>
      </c>
      <c r="B4" s="264"/>
      <c r="C4" s="264"/>
      <c r="D4" s="264"/>
      <c r="E4" s="264"/>
      <c r="F4" s="264"/>
      <c r="G4" s="264"/>
    </row>
    <row r="5" spans="1:7" x14ac:dyDescent="0.25">
      <c r="A5" s="264" t="s">
        <v>172</v>
      </c>
      <c r="B5" s="264"/>
      <c r="C5" s="264"/>
      <c r="D5" s="264"/>
      <c r="E5" s="264"/>
      <c r="F5" s="264"/>
      <c r="G5" s="264"/>
    </row>
    <row r="6" spans="1:7" x14ac:dyDescent="0.25">
      <c r="A6" s="171"/>
      <c r="B6" s="172" t="s">
        <v>686</v>
      </c>
      <c r="C6" s="173"/>
      <c r="D6" s="174"/>
      <c r="E6" s="175"/>
      <c r="F6" s="175"/>
      <c r="G6" s="176">
        <v>612749.38</v>
      </c>
    </row>
    <row r="7" spans="1:7" x14ac:dyDescent="0.25">
      <c r="A7" s="171"/>
      <c r="B7" s="171" t="s">
        <v>27</v>
      </c>
      <c r="C7" s="171"/>
      <c r="D7" s="177"/>
      <c r="E7" s="178"/>
      <c r="F7" s="179"/>
      <c r="G7" s="171"/>
    </row>
    <row r="8" spans="1:7" x14ac:dyDescent="0.25">
      <c r="A8" s="180" t="s">
        <v>564</v>
      </c>
      <c r="B8" s="171" t="s">
        <v>565</v>
      </c>
      <c r="C8" s="173"/>
      <c r="D8" s="174"/>
      <c r="E8" s="173"/>
      <c r="F8" s="179"/>
      <c r="G8" s="171"/>
    </row>
    <row r="9" spans="1:7" x14ac:dyDescent="0.25">
      <c r="A9" s="171"/>
      <c r="B9" s="181"/>
      <c r="C9" s="171"/>
      <c r="D9" s="177"/>
      <c r="E9" s="173"/>
      <c r="F9" s="179"/>
      <c r="G9" s="171"/>
    </row>
    <row r="10" spans="1:7" x14ac:dyDescent="0.25">
      <c r="A10" s="171"/>
      <c r="B10" s="182"/>
      <c r="C10" s="183"/>
      <c r="D10" s="184"/>
      <c r="E10" s="185"/>
      <c r="F10" s="186"/>
      <c r="G10" s="171"/>
    </row>
    <row r="11" spans="1:7" x14ac:dyDescent="0.25">
      <c r="A11" s="171"/>
      <c r="B11" s="182">
        <v>41969</v>
      </c>
      <c r="C11" s="183" t="s">
        <v>566</v>
      </c>
      <c r="D11" s="184">
        <v>10053</v>
      </c>
      <c r="E11" s="185">
        <v>1250</v>
      </c>
      <c r="F11" s="186"/>
      <c r="G11" s="171"/>
    </row>
    <row r="12" spans="1:7" x14ac:dyDescent="0.25">
      <c r="A12" s="171"/>
      <c r="B12" s="182">
        <v>41985</v>
      </c>
      <c r="C12" s="183" t="s">
        <v>567</v>
      </c>
      <c r="D12" s="184">
        <v>10186</v>
      </c>
      <c r="E12" s="185">
        <v>14010.48</v>
      </c>
      <c r="F12" s="186"/>
      <c r="G12" s="171"/>
    </row>
    <row r="13" spans="1:7" x14ac:dyDescent="0.25">
      <c r="A13" s="171"/>
      <c r="B13" s="182">
        <v>42100</v>
      </c>
      <c r="C13" s="183" t="s">
        <v>568</v>
      </c>
      <c r="D13" s="184">
        <v>10759</v>
      </c>
      <c r="E13" s="185">
        <v>3123.88</v>
      </c>
      <c r="F13" s="186"/>
      <c r="G13" s="171"/>
    </row>
    <row r="14" spans="1:7" x14ac:dyDescent="0.25">
      <c r="A14" s="171"/>
      <c r="B14" s="182">
        <v>42144</v>
      </c>
      <c r="C14" s="183" t="s">
        <v>569</v>
      </c>
      <c r="D14" s="184">
        <v>11058</v>
      </c>
      <c r="E14" s="185">
        <v>650</v>
      </c>
      <c r="F14" s="186"/>
      <c r="G14" s="171"/>
    </row>
    <row r="15" spans="1:7" x14ac:dyDescent="0.25">
      <c r="A15" s="171"/>
      <c r="B15" s="182">
        <v>42159</v>
      </c>
      <c r="C15" s="183" t="s">
        <v>570</v>
      </c>
      <c r="D15" s="184">
        <v>11157</v>
      </c>
      <c r="E15" s="185">
        <v>7093.5</v>
      </c>
      <c r="F15" s="186"/>
      <c r="G15" s="171"/>
    </row>
    <row r="16" spans="1:7" x14ac:dyDescent="0.25">
      <c r="A16" s="171"/>
      <c r="B16" s="182">
        <v>42179</v>
      </c>
      <c r="C16" s="183" t="s">
        <v>571</v>
      </c>
      <c r="D16" s="184">
        <v>11325</v>
      </c>
      <c r="E16" s="185">
        <v>7385.5</v>
      </c>
      <c r="F16" s="186"/>
      <c r="G16" s="171"/>
    </row>
    <row r="17" spans="1:7" x14ac:dyDescent="0.25">
      <c r="A17" s="171"/>
      <c r="B17" s="182">
        <v>42256</v>
      </c>
      <c r="C17" s="183" t="s">
        <v>222</v>
      </c>
      <c r="D17" s="184">
        <v>11605</v>
      </c>
      <c r="E17" s="185">
        <v>900</v>
      </c>
      <c r="F17" s="186"/>
      <c r="G17" s="171"/>
    </row>
    <row r="18" spans="1:7" x14ac:dyDescent="0.25">
      <c r="A18" s="171"/>
      <c r="B18" s="182">
        <v>42326</v>
      </c>
      <c r="C18" s="183" t="s">
        <v>572</v>
      </c>
      <c r="D18" s="184">
        <v>11880</v>
      </c>
      <c r="E18" s="185">
        <v>4614.25</v>
      </c>
      <c r="F18" s="186"/>
      <c r="G18" s="171"/>
    </row>
    <row r="19" spans="1:7" x14ac:dyDescent="0.25">
      <c r="A19" s="171"/>
      <c r="B19" s="182">
        <v>42332</v>
      </c>
      <c r="C19" s="183" t="s">
        <v>573</v>
      </c>
      <c r="D19" s="184">
        <v>11913</v>
      </c>
      <c r="E19" s="185">
        <v>15000</v>
      </c>
      <c r="F19" s="186"/>
      <c r="G19" s="171"/>
    </row>
    <row r="20" spans="1:7" x14ac:dyDescent="0.25">
      <c r="A20" s="171"/>
      <c r="B20" s="182">
        <v>42334</v>
      </c>
      <c r="C20" s="183" t="s">
        <v>574</v>
      </c>
      <c r="D20" s="184">
        <v>11932</v>
      </c>
      <c r="E20" s="185">
        <v>500</v>
      </c>
      <c r="F20" s="186"/>
      <c r="G20" s="171"/>
    </row>
    <row r="21" spans="1:7" x14ac:dyDescent="0.25">
      <c r="A21" s="171"/>
      <c r="B21" s="182">
        <v>42338</v>
      </c>
      <c r="C21" s="183" t="s">
        <v>575</v>
      </c>
      <c r="D21" s="184">
        <v>11996</v>
      </c>
      <c r="E21" s="185">
        <v>15000</v>
      </c>
      <c r="F21" s="186"/>
      <c r="G21" s="171"/>
    </row>
    <row r="22" spans="1:7" x14ac:dyDescent="0.25">
      <c r="A22" s="171"/>
      <c r="B22" s="182">
        <v>42348</v>
      </c>
      <c r="C22" s="183" t="s">
        <v>572</v>
      </c>
      <c r="D22" s="184">
        <v>12049</v>
      </c>
      <c r="E22" s="185">
        <v>189.03</v>
      </c>
      <c r="F22" s="186"/>
      <c r="G22" s="171"/>
    </row>
    <row r="23" spans="1:7" x14ac:dyDescent="0.25">
      <c r="A23" s="171"/>
      <c r="B23" s="182">
        <v>42355</v>
      </c>
      <c r="C23" s="183" t="s">
        <v>576</v>
      </c>
      <c r="D23" s="184">
        <v>12156</v>
      </c>
      <c r="E23" s="185">
        <v>4000</v>
      </c>
      <c r="F23" s="186"/>
      <c r="G23" s="171"/>
    </row>
    <row r="24" spans="1:7" x14ac:dyDescent="0.25">
      <c r="A24" s="171"/>
      <c r="B24" s="182">
        <v>42356</v>
      </c>
      <c r="C24" s="183" t="s">
        <v>577</v>
      </c>
      <c r="D24" s="184">
        <v>12149</v>
      </c>
      <c r="E24" s="185">
        <v>657.72</v>
      </c>
      <c r="F24" s="186"/>
      <c r="G24" s="171"/>
    </row>
    <row r="25" spans="1:7" x14ac:dyDescent="0.25">
      <c r="A25" s="171"/>
      <c r="B25" s="182">
        <v>42356</v>
      </c>
      <c r="C25" s="183" t="s">
        <v>578</v>
      </c>
      <c r="D25" s="184">
        <v>12113</v>
      </c>
      <c r="E25" s="185">
        <v>3176.17</v>
      </c>
      <c r="F25" s="186"/>
      <c r="G25" s="171"/>
    </row>
    <row r="26" spans="1:7" x14ac:dyDescent="0.25">
      <c r="A26" s="171"/>
      <c r="B26" s="182">
        <v>42356</v>
      </c>
      <c r="C26" s="183" t="s">
        <v>579</v>
      </c>
      <c r="D26" s="184">
        <v>12119</v>
      </c>
      <c r="E26" s="185">
        <v>3000</v>
      </c>
      <c r="F26" s="186"/>
      <c r="G26" s="171"/>
    </row>
    <row r="27" spans="1:7" x14ac:dyDescent="0.25">
      <c r="A27" s="171"/>
      <c r="B27" s="182">
        <v>42377</v>
      </c>
      <c r="C27" s="183" t="s">
        <v>580</v>
      </c>
      <c r="D27" s="184">
        <v>11839</v>
      </c>
      <c r="E27" s="185">
        <v>1925.49</v>
      </c>
      <c r="F27" s="186"/>
      <c r="G27" s="171"/>
    </row>
    <row r="28" spans="1:7" x14ac:dyDescent="0.25">
      <c r="A28" s="171"/>
      <c r="B28" s="182">
        <v>42391</v>
      </c>
      <c r="C28" s="183" t="s">
        <v>581</v>
      </c>
      <c r="D28" s="184">
        <v>12442</v>
      </c>
      <c r="E28" s="185">
        <v>4964.8</v>
      </c>
      <c r="F28" s="186"/>
      <c r="G28" s="171"/>
    </row>
    <row r="29" spans="1:7" x14ac:dyDescent="0.25">
      <c r="A29" s="171"/>
      <c r="B29" s="182">
        <v>42405</v>
      </c>
      <c r="C29" s="183" t="s">
        <v>582</v>
      </c>
      <c r="D29" s="184">
        <v>12532</v>
      </c>
      <c r="E29" s="185">
        <v>1250</v>
      </c>
      <c r="F29" s="186"/>
      <c r="G29" s="171"/>
    </row>
    <row r="30" spans="1:7" x14ac:dyDescent="0.25">
      <c r="A30" s="171"/>
      <c r="B30" s="182">
        <v>42489</v>
      </c>
      <c r="C30" s="183" t="s">
        <v>583</v>
      </c>
      <c r="D30" s="184">
        <v>13058</v>
      </c>
      <c r="E30" s="185">
        <v>888.49</v>
      </c>
      <c r="F30" s="186"/>
      <c r="G30" s="171"/>
    </row>
    <row r="31" spans="1:7" x14ac:dyDescent="0.25">
      <c r="A31" s="171"/>
      <c r="B31" s="182">
        <v>42510</v>
      </c>
      <c r="C31" s="183" t="s">
        <v>584</v>
      </c>
      <c r="D31" s="184">
        <v>13214</v>
      </c>
      <c r="E31" s="185">
        <v>1250</v>
      </c>
      <c r="F31" s="186"/>
      <c r="G31" s="171"/>
    </row>
    <row r="32" spans="1:7" x14ac:dyDescent="0.25">
      <c r="A32" s="171"/>
      <c r="B32" s="182">
        <v>42537</v>
      </c>
      <c r="C32" s="183" t="s">
        <v>585</v>
      </c>
      <c r="D32" s="184">
        <v>13421</v>
      </c>
      <c r="E32" s="185">
        <v>734.88</v>
      </c>
      <c r="F32" s="186"/>
      <c r="G32" s="171"/>
    </row>
    <row r="33" spans="1:7" x14ac:dyDescent="0.25">
      <c r="A33" s="171"/>
      <c r="B33" s="182">
        <v>42601</v>
      </c>
      <c r="C33" s="183" t="s">
        <v>586</v>
      </c>
      <c r="D33" s="184">
        <v>13700</v>
      </c>
      <c r="E33" s="185">
        <v>1250</v>
      </c>
      <c r="F33" s="186"/>
      <c r="G33" s="171"/>
    </row>
    <row r="34" spans="1:7" x14ac:dyDescent="0.25">
      <c r="A34" s="171"/>
      <c r="B34" s="182">
        <v>42632</v>
      </c>
      <c r="C34" s="183" t="s">
        <v>587</v>
      </c>
      <c r="D34" s="184">
        <v>13869</v>
      </c>
      <c r="E34" s="185">
        <v>968</v>
      </c>
      <c r="F34" s="186"/>
      <c r="G34" s="171"/>
    </row>
    <row r="35" spans="1:7" x14ac:dyDescent="0.25">
      <c r="A35" s="171"/>
      <c r="B35" s="182">
        <v>42643</v>
      </c>
      <c r="C35" s="183" t="s">
        <v>588</v>
      </c>
      <c r="D35" s="184">
        <v>13935</v>
      </c>
      <c r="E35" s="185">
        <v>1160</v>
      </c>
      <c r="F35" s="186"/>
      <c r="G35" s="171"/>
    </row>
    <row r="36" spans="1:7" x14ac:dyDescent="0.25">
      <c r="A36" s="171"/>
      <c r="B36" s="182">
        <v>42670</v>
      </c>
      <c r="C36" s="183" t="s">
        <v>589</v>
      </c>
      <c r="D36" s="184">
        <v>14110</v>
      </c>
      <c r="E36" s="185">
        <v>1250</v>
      </c>
      <c r="F36" s="186"/>
      <c r="G36" s="171"/>
    </row>
    <row r="37" spans="1:7" x14ac:dyDescent="0.25">
      <c r="A37" s="171"/>
      <c r="B37" s="182">
        <v>42688</v>
      </c>
      <c r="C37" s="183" t="s">
        <v>590</v>
      </c>
      <c r="D37" s="184">
        <v>14186</v>
      </c>
      <c r="E37" s="185">
        <v>500</v>
      </c>
      <c r="F37" s="186"/>
      <c r="G37" s="171"/>
    </row>
    <row r="38" spans="1:7" x14ac:dyDescent="0.25">
      <c r="A38" s="171"/>
      <c r="B38" s="182">
        <v>42706</v>
      </c>
      <c r="C38" s="183" t="s">
        <v>592</v>
      </c>
      <c r="D38" s="184">
        <v>14353</v>
      </c>
      <c r="E38" s="185">
        <v>809.53</v>
      </c>
      <c r="F38" s="186"/>
      <c r="G38" s="171"/>
    </row>
    <row r="39" spans="1:7" x14ac:dyDescent="0.25">
      <c r="A39" s="171"/>
      <c r="B39" s="182">
        <v>42716</v>
      </c>
      <c r="C39" s="183" t="s">
        <v>589</v>
      </c>
      <c r="D39" s="184">
        <v>14399</v>
      </c>
      <c r="E39" s="185">
        <v>1250</v>
      </c>
      <c r="F39" s="186"/>
      <c r="G39" s="171"/>
    </row>
    <row r="40" spans="1:7" x14ac:dyDescent="0.25">
      <c r="A40" s="171"/>
      <c r="B40" s="182">
        <v>42719</v>
      </c>
      <c r="C40" s="183" t="s">
        <v>593</v>
      </c>
      <c r="D40" s="184">
        <v>14423</v>
      </c>
      <c r="E40" s="185">
        <v>20000</v>
      </c>
      <c r="F40" s="186"/>
      <c r="G40" s="171"/>
    </row>
    <row r="41" spans="1:7" x14ac:dyDescent="0.25">
      <c r="A41" s="171"/>
      <c r="B41" s="182">
        <v>42748</v>
      </c>
      <c r="C41" s="183" t="s">
        <v>602</v>
      </c>
      <c r="D41" s="184">
        <v>14528</v>
      </c>
      <c r="E41" s="185">
        <v>300</v>
      </c>
      <c r="F41" s="186"/>
      <c r="G41" s="171"/>
    </row>
    <row r="42" spans="1:7" x14ac:dyDescent="0.25">
      <c r="A42" s="171"/>
      <c r="B42" s="182">
        <v>42399</v>
      </c>
      <c r="C42" s="183" t="s">
        <v>604</v>
      </c>
      <c r="D42" s="184">
        <v>14603</v>
      </c>
      <c r="E42" s="185">
        <v>1411.15</v>
      </c>
      <c r="F42" s="186"/>
      <c r="G42" s="171"/>
    </row>
    <row r="43" spans="1:7" x14ac:dyDescent="0.25">
      <c r="A43" s="171"/>
      <c r="B43" s="182">
        <v>42413</v>
      </c>
      <c r="C43" s="183" t="s">
        <v>660</v>
      </c>
      <c r="D43" s="184">
        <v>14647</v>
      </c>
      <c r="E43" s="185">
        <v>5000</v>
      </c>
      <c r="F43" s="186"/>
      <c r="G43" s="171"/>
    </row>
    <row r="44" spans="1:7" x14ac:dyDescent="0.25">
      <c r="A44" s="171"/>
      <c r="B44" s="182">
        <v>42414</v>
      </c>
      <c r="C44" s="183" t="s">
        <v>599</v>
      </c>
      <c r="D44" s="184">
        <v>14665</v>
      </c>
      <c r="E44" s="185">
        <v>300</v>
      </c>
      <c r="F44" s="186"/>
      <c r="G44" s="171"/>
    </row>
    <row r="45" spans="1:7" x14ac:dyDescent="0.25">
      <c r="A45" s="171"/>
      <c r="B45" s="182">
        <v>42414</v>
      </c>
      <c r="C45" s="183" t="s">
        <v>600</v>
      </c>
      <c r="D45" s="184">
        <v>14667</v>
      </c>
      <c r="E45" s="185">
        <v>300</v>
      </c>
      <c r="F45" s="186"/>
      <c r="G45" s="171"/>
    </row>
    <row r="46" spans="1:7" x14ac:dyDescent="0.25">
      <c r="A46" s="171"/>
      <c r="B46" s="182">
        <v>42414</v>
      </c>
      <c r="C46" s="183" t="s">
        <v>601</v>
      </c>
      <c r="D46" s="184">
        <v>14668</v>
      </c>
      <c r="E46" s="185">
        <v>300</v>
      </c>
      <c r="F46" s="186"/>
      <c r="G46" s="171"/>
    </row>
    <row r="47" spans="1:7" x14ac:dyDescent="0.25">
      <c r="A47" s="171"/>
      <c r="B47" s="182">
        <v>42415</v>
      </c>
      <c r="C47" s="183" t="s">
        <v>604</v>
      </c>
      <c r="D47" s="184">
        <v>14674</v>
      </c>
      <c r="E47" s="185">
        <v>3228.98</v>
      </c>
      <c r="F47" s="186"/>
      <c r="G47" s="171"/>
    </row>
    <row r="48" spans="1:7" x14ac:dyDescent="0.25">
      <c r="A48" s="171"/>
      <c r="B48" s="182">
        <v>42417</v>
      </c>
      <c r="C48" s="183" t="s">
        <v>573</v>
      </c>
      <c r="D48" s="184">
        <v>14683</v>
      </c>
      <c r="E48" s="185">
        <v>1000</v>
      </c>
      <c r="F48" s="186"/>
      <c r="G48" s="171"/>
    </row>
    <row r="49" spans="1:7" x14ac:dyDescent="0.25">
      <c r="A49" s="171"/>
      <c r="B49" s="182">
        <v>42783</v>
      </c>
      <c r="C49" s="183" t="s">
        <v>593</v>
      </c>
      <c r="D49" s="184">
        <v>14694</v>
      </c>
      <c r="E49" s="185">
        <v>47600</v>
      </c>
      <c r="F49" s="186"/>
      <c r="G49" s="171"/>
    </row>
    <row r="50" spans="1:7" x14ac:dyDescent="0.25">
      <c r="A50" s="171"/>
      <c r="B50" s="182">
        <v>42786</v>
      </c>
      <c r="C50" s="183" t="s">
        <v>661</v>
      </c>
      <c r="D50" s="184">
        <v>14697</v>
      </c>
      <c r="E50" s="185">
        <v>3682.54</v>
      </c>
      <c r="F50" s="186"/>
      <c r="G50" s="171"/>
    </row>
    <row r="51" spans="1:7" x14ac:dyDescent="0.25">
      <c r="A51" s="171"/>
      <c r="B51" s="182">
        <v>42786</v>
      </c>
      <c r="C51" s="183" t="s">
        <v>662</v>
      </c>
      <c r="D51" s="184">
        <v>14698</v>
      </c>
      <c r="E51" s="185">
        <v>2500</v>
      </c>
      <c r="F51" s="186"/>
      <c r="G51" s="171"/>
    </row>
    <row r="52" spans="1:7" x14ac:dyDescent="0.25">
      <c r="A52" s="171"/>
      <c r="B52" s="182">
        <v>42786</v>
      </c>
      <c r="C52" s="183" t="s">
        <v>582</v>
      </c>
      <c r="D52" s="184">
        <v>14699</v>
      </c>
      <c r="E52" s="185">
        <v>1250</v>
      </c>
      <c r="F52" s="186"/>
      <c r="G52" s="171"/>
    </row>
    <row r="53" spans="1:7" x14ac:dyDescent="0.25">
      <c r="A53" s="171"/>
      <c r="B53" s="182">
        <v>42786</v>
      </c>
      <c r="C53" s="183" t="s">
        <v>663</v>
      </c>
      <c r="D53" s="184">
        <v>14701</v>
      </c>
      <c r="E53" s="185">
        <v>672</v>
      </c>
      <c r="F53" s="186"/>
      <c r="G53" s="171"/>
    </row>
    <row r="54" spans="1:7" x14ac:dyDescent="0.25">
      <c r="A54" s="171"/>
      <c r="B54" s="182">
        <v>42787</v>
      </c>
      <c r="C54" s="183" t="s">
        <v>664</v>
      </c>
      <c r="D54" s="184">
        <v>14703</v>
      </c>
      <c r="E54" s="185">
        <v>364</v>
      </c>
      <c r="F54" s="186"/>
      <c r="G54" s="171"/>
    </row>
    <row r="55" spans="1:7" x14ac:dyDescent="0.25">
      <c r="A55" s="171"/>
      <c r="B55" s="182">
        <v>42787</v>
      </c>
      <c r="C55" s="183" t="s">
        <v>604</v>
      </c>
      <c r="D55" s="184">
        <v>14704</v>
      </c>
      <c r="E55" s="185">
        <v>1223.8599999999999</v>
      </c>
      <c r="F55" s="186"/>
      <c r="G55" s="171"/>
    </row>
    <row r="56" spans="1:7" x14ac:dyDescent="0.25">
      <c r="A56" s="171"/>
      <c r="B56" s="182">
        <v>42788</v>
      </c>
      <c r="C56" s="183" t="s">
        <v>665</v>
      </c>
      <c r="D56" s="184">
        <v>14708</v>
      </c>
      <c r="E56" s="185">
        <v>580</v>
      </c>
      <c r="F56" s="186"/>
      <c r="G56" s="171"/>
    </row>
    <row r="57" spans="1:7" x14ac:dyDescent="0.25">
      <c r="A57" s="171"/>
      <c r="B57" s="182">
        <v>42789</v>
      </c>
      <c r="C57" s="183" t="s">
        <v>666</v>
      </c>
      <c r="D57" s="184">
        <v>14709</v>
      </c>
      <c r="E57" s="185">
        <v>900</v>
      </c>
      <c r="F57" s="186"/>
      <c r="G57" s="171"/>
    </row>
    <row r="58" spans="1:7" x14ac:dyDescent="0.25">
      <c r="A58" s="171"/>
      <c r="B58" s="182">
        <v>42789</v>
      </c>
      <c r="C58" s="183" t="s">
        <v>582</v>
      </c>
      <c r="D58" s="184">
        <v>14710</v>
      </c>
      <c r="E58" s="185">
        <v>1250</v>
      </c>
      <c r="F58" s="186"/>
      <c r="G58" s="171"/>
    </row>
    <row r="59" spans="1:7" x14ac:dyDescent="0.25">
      <c r="A59" s="171"/>
      <c r="B59" s="182">
        <v>42789</v>
      </c>
      <c r="C59" s="183" t="s">
        <v>667</v>
      </c>
      <c r="D59" s="184">
        <v>14714</v>
      </c>
      <c r="E59" s="185">
        <v>1250</v>
      </c>
      <c r="F59" s="186"/>
      <c r="G59" s="171"/>
    </row>
    <row r="60" spans="1:7" x14ac:dyDescent="0.25">
      <c r="A60" s="171"/>
      <c r="B60" s="182">
        <v>42789</v>
      </c>
      <c r="C60" s="183" t="s">
        <v>591</v>
      </c>
      <c r="D60" s="184">
        <v>14715</v>
      </c>
      <c r="E60" s="185">
        <v>1250</v>
      </c>
      <c r="F60" s="186"/>
      <c r="G60" s="171"/>
    </row>
    <row r="61" spans="1:7" x14ac:dyDescent="0.25">
      <c r="A61" s="171"/>
      <c r="B61" s="182">
        <v>42789</v>
      </c>
      <c r="C61" s="183" t="s">
        <v>589</v>
      </c>
      <c r="D61" s="184">
        <v>147716</v>
      </c>
      <c r="E61" s="185">
        <v>1250</v>
      </c>
      <c r="F61" s="186"/>
      <c r="G61" s="171"/>
    </row>
    <row r="62" spans="1:7" x14ac:dyDescent="0.25">
      <c r="A62" s="171"/>
      <c r="B62" s="182">
        <v>42789</v>
      </c>
      <c r="C62" s="183" t="s">
        <v>668</v>
      </c>
      <c r="D62" s="184">
        <v>147719</v>
      </c>
      <c r="E62" s="185">
        <v>1250</v>
      </c>
      <c r="F62" s="186"/>
      <c r="G62" s="171"/>
    </row>
    <row r="63" spans="1:7" x14ac:dyDescent="0.25">
      <c r="A63" s="171"/>
      <c r="B63" s="182">
        <v>42789</v>
      </c>
      <c r="C63" s="183" t="s">
        <v>594</v>
      </c>
      <c r="D63" s="184">
        <v>14722</v>
      </c>
      <c r="E63" s="185">
        <v>1250</v>
      </c>
      <c r="F63" s="186"/>
      <c r="G63" s="171"/>
    </row>
    <row r="64" spans="1:7" x14ac:dyDescent="0.25">
      <c r="A64" s="171"/>
      <c r="B64" s="182">
        <v>42789</v>
      </c>
      <c r="C64" s="183" t="s">
        <v>669</v>
      </c>
      <c r="D64" s="184">
        <v>14723</v>
      </c>
      <c r="E64" s="185">
        <v>1000</v>
      </c>
      <c r="F64" s="186"/>
      <c r="G64" s="171"/>
    </row>
    <row r="65" spans="1:7" x14ac:dyDescent="0.25">
      <c r="A65" s="171"/>
      <c r="B65" s="182">
        <v>42790</v>
      </c>
      <c r="C65" s="183" t="s">
        <v>670</v>
      </c>
      <c r="D65" s="184">
        <v>14726</v>
      </c>
      <c r="E65" s="185">
        <v>4781.62</v>
      </c>
      <c r="F65" s="186"/>
      <c r="G65" s="171"/>
    </row>
    <row r="66" spans="1:7" x14ac:dyDescent="0.25">
      <c r="A66" s="171"/>
      <c r="B66" s="182">
        <v>42790</v>
      </c>
      <c r="C66" s="183" t="s">
        <v>671</v>
      </c>
      <c r="D66" s="184">
        <v>14727</v>
      </c>
      <c r="E66" s="185">
        <v>2000</v>
      </c>
      <c r="F66" s="186"/>
      <c r="G66" s="171"/>
    </row>
    <row r="67" spans="1:7" x14ac:dyDescent="0.25">
      <c r="A67" s="171"/>
      <c r="B67" s="182">
        <v>42790</v>
      </c>
      <c r="C67" s="183" t="s">
        <v>606</v>
      </c>
      <c r="D67" s="184">
        <v>14729</v>
      </c>
      <c r="E67" s="185">
        <v>4652.49</v>
      </c>
      <c r="F67" s="186"/>
      <c r="G67" s="171"/>
    </row>
    <row r="68" spans="1:7" x14ac:dyDescent="0.25">
      <c r="A68" s="171"/>
      <c r="B68" s="182">
        <v>42790</v>
      </c>
      <c r="C68" s="183" t="s">
        <v>672</v>
      </c>
      <c r="D68" s="184">
        <v>14732</v>
      </c>
      <c r="E68" s="185">
        <v>4783.95</v>
      </c>
      <c r="F68" s="186"/>
      <c r="G68" s="171"/>
    </row>
    <row r="69" spans="1:7" x14ac:dyDescent="0.25">
      <c r="A69" s="171"/>
      <c r="B69" s="182">
        <v>42790</v>
      </c>
      <c r="C69" s="183" t="s">
        <v>673</v>
      </c>
      <c r="D69" s="184">
        <v>14734</v>
      </c>
      <c r="E69" s="185">
        <v>509.53</v>
      </c>
      <c r="F69" s="186"/>
      <c r="G69" s="171"/>
    </row>
    <row r="70" spans="1:7" x14ac:dyDescent="0.25">
      <c r="A70" s="171"/>
      <c r="B70" s="182">
        <v>42790</v>
      </c>
      <c r="C70" s="183" t="s">
        <v>607</v>
      </c>
      <c r="D70" s="184">
        <v>14735</v>
      </c>
      <c r="E70" s="185">
        <v>404.77</v>
      </c>
      <c r="F70" s="186"/>
      <c r="G70" s="171"/>
    </row>
    <row r="71" spans="1:7" x14ac:dyDescent="0.25">
      <c r="A71" s="171"/>
      <c r="B71" s="182">
        <v>42790</v>
      </c>
      <c r="C71" s="183" t="s">
        <v>674</v>
      </c>
      <c r="D71" s="184">
        <v>14736</v>
      </c>
      <c r="E71" s="185">
        <v>809.53</v>
      </c>
      <c r="F71" s="186"/>
      <c r="G71" s="171"/>
    </row>
    <row r="72" spans="1:7" x14ac:dyDescent="0.25">
      <c r="A72" s="171"/>
      <c r="B72" s="182">
        <v>42790</v>
      </c>
      <c r="C72" s="183" t="s">
        <v>592</v>
      </c>
      <c r="D72" s="184">
        <v>14737</v>
      </c>
      <c r="E72" s="185">
        <v>809.53</v>
      </c>
      <c r="F72" s="186"/>
      <c r="G72" s="171"/>
    </row>
    <row r="73" spans="1:7" x14ac:dyDescent="0.25">
      <c r="A73" s="171"/>
      <c r="B73" s="182">
        <v>42790</v>
      </c>
      <c r="C73" s="183" t="s">
        <v>608</v>
      </c>
      <c r="D73" s="184">
        <v>14738</v>
      </c>
      <c r="E73" s="185">
        <v>1518.49</v>
      </c>
      <c r="F73" s="186"/>
      <c r="G73" s="171"/>
    </row>
    <row r="74" spans="1:7" x14ac:dyDescent="0.25">
      <c r="A74" s="171"/>
      <c r="B74" s="182">
        <v>42790</v>
      </c>
      <c r="C74" s="183" t="s">
        <v>580</v>
      </c>
      <c r="D74" s="184">
        <v>14739</v>
      </c>
      <c r="E74" s="185">
        <v>1518.49</v>
      </c>
      <c r="F74" s="186"/>
      <c r="G74" s="171"/>
    </row>
    <row r="75" spans="1:7" x14ac:dyDescent="0.25">
      <c r="A75" s="171"/>
      <c r="B75" s="182">
        <v>42790</v>
      </c>
      <c r="C75" s="183" t="s">
        <v>598</v>
      </c>
      <c r="D75" s="184">
        <v>14740</v>
      </c>
      <c r="E75" s="185">
        <v>916.48</v>
      </c>
      <c r="F75" s="186"/>
      <c r="G75" s="171"/>
    </row>
    <row r="76" spans="1:7" x14ac:dyDescent="0.25">
      <c r="A76" s="171"/>
      <c r="B76" s="182">
        <v>42790</v>
      </c>
      <c r="C76" s="183" t="s">
        <v>599</v>
      </c>
      <c r="D76" s="184">
        <v>14741</v>
      </c>
      <c r="E76" s="185">
        <v>300</v>
      </c>
      <c r="F76" s="186"/>
      <c r="G76" s="171"/>
    </row>
    <row r="77" spans="1:7" x14ac:dyDescent="0.25">
      <c r="A77" s="171"/>
      <c r="B77" s="182">
        <v>42790</v>
      </c>
      <c r="C77" s="183" t="s">
        <v>609</v>
      </c>
      <c r="D77" s="184">
        <v>14742</v>
      </c>
      <c r="E77" s="185">
        <v>300</v>
      </c>
      <c r="F77" s="186"/>
      <c r="G77" s="171"/>
    </row>
    <row r="78" spans="1:7" x14ac:dyDescent="0.25">
      <c r="A78" s="171"/>
      <c r="B78" s="182">
        <v>42790</v>
      </c>
      <c r="C78" s="183" t="s">
        <v>600</v>
      </c>
      <c r="D78" s="184">
        <v>14745</v>
      </c>
      <c r="E78" s="185">
        <v>300</v>
      </c>
      <c r="F78" s="186"/>
      <c r="G78" s="171"/>
    </row>
    <row r="79" spans="1:7" x14ac:dyDescent="0.25">
      <c r="A79" s="171"/>
      <c r="B79" s="182">
        <v>42790</v>
      </c>
      <c r="C79" s="183" t="s">
        <v>601</v>
      </c>
      <c r="D79" s="184">
        <v>14746</v>
      </c>
      <c r="E79" s="185">
        <v>300</v>
      </c>
      <c r="F79" s="186"/>
      <c r="G79" s="171"/>
    </row>
    <row r="80" spans="1:7" x14ac:dyDescent="0.25">
      <c r="A80" s="171"/>
      <c r="B80" s="182">
        <v>42793</v>
      </c>
      <c r="C80" s="183" t="s">
        <v>650</v>
      </c>
      <c r="D80" s="184">
        <v>14747</v>
      </c>
      <c r="E80" s="185">
        <v>2041.12</v>
      </c>
      <c r="F80" s="186"/>
      <c r="G80" s="171"/>
    </row>
    <row r="81" spans="1:7" x14ac:dyDescent="0.25">
      <c r="A81" s="171"/>
      <c r="B81" s="182">
        <v>42793</v>
      </c>
      <c r="C81" s="183" t="s">
        <v>650</v>
      </c>
      <c r="D81" s="184">
        <v>14748</v>
      </c>
      <c r="E81" s="185">
        <v>150</v>
      </c>
      <c r="F81" s="186"/>
      <c r="G81" s="171"/>
    </row>
    <row r="82" spans="1:7" x14ac:dyDescent="0.25">
      <c r="A82" s="171"/>
      <c r="B82" s="182">
        <v>42793</v>
      </c>
      <c r="C82" s="183" t="s">
        <v>675</v>
      </c>
      <c r="D82" s="184">
        <v>14754</v>
      </c>
      <c r="E82" s="185">
        <v>1470</v>
      </c>
      <c r="F82" s="186"/>
      <c r="G82" s="171"/>
    </row>
    <row r="83" spans="1:7" x14ac:dyDescent="0.25">
      <c r="A83" s="171"/>
      <c r="B83" s="182">
        <v>42794</v>
      </c>
      <c r="C83" s="183" t="s">
        <v>650</v>
      </c>
      <c r="D83" s="184">
        <v>14755</v>
      </c>
      <c r="E83" s="185">
        <v>360</v>
      </c>
      <c r="F83" s="186"/>
      <c r="G83" s="171"/>
    </row>
    <row r="84" spans="1:7" x14ac:dyDescent="0.25">
      <c r="A84" s="171"/>
      <c r="B84" s="182">
        <v>42794</v>
      </c>
      <c r="C84" s="183" t="s">
        <v>596</v>
      </c>
      <c r="D84" s="184">
        <v>14756</v>
      </c>
      <c r="E84" s="185">
        <v>1250</v>
      </c>
      <c r="F84" s="186"/>
      <c r="G84" s="171"/>
    </row>
    <row r="85" spans="1:7" x14ac:dyDescent="0.25">
      <c r="A85" s="171"/>
      <c r="B85" s="182">
        <v>42794</v>
      </c>
      <c r="C85" s="183" t="s">
        <v>673</v>
      </c>
      <c r="D85" s="184">
        <v>14758</v>
      </c>
      <c r="E85" s="185">
        <v>2000</v>
      </c>
      <c r="F85" s="186"/>
      <c r="G85" s="171"/>
    </row>
    <row r="86" spans="1:7" x14ac:dyDescent="0.25">
      <c r="A86" s="171"/>
      <c r="B86" s="182">
        <v>42794</v>
      </c>
      <c r="C86" s="183" t="s">
        <v>669</v>
      </c>
      <c r="D86" s="184">
        <v>14759</v>
      </c>
      <c r="E86" s="185">
        <v>1000</v>
      </c>
      <c r="F86" s="186"/>
      <c r="G86" s="171"/>
    </row>
    <row r="87" spans="1:7" x14ac:dyDescent="0.25">
      <c r="A87" s="171"/>
      <c r="B87" s="182"/>
      <c r="C87" s="183"/>
      <c r="D87" s="184"/>
      <c r="E87" s="185">
        <f>SUM(E11:E86)</f>
        <v>230040.24999999997</v>
      </c>
      <c r="F87" s="187">
        <f>E87</f>
        <v>230040.24999999997</v>
      </c>
      <c r="G87" s="188">
        <f>F87</f>
        <v>230040.24999999997</v>
      </c>
    </row>
    <row r="88" spans="1:7" x14ac:dyDescent="0.25">
      <c r="A88" s="171"/>
      <c r="B88" s="182"/>
      <c r="C88" s="183"/>
      <c r="D88" s="184"/>
      <c r="E88" s="189"/>
      <c r="F88" s="187"/>
      <c r="G88" s="188"/>
    </row>
    <row r="89" spans="1:7" ht="15.75" thickBot="1" x14ac:dyDescent="0.3">
      <c r="A89" s="190" t="s">
        <v>610</v>
      </c>
      <c r="B89" s="172" t="s">
        <v>687</v>
      </c>
      <c r="C89" s="173"/>
      <c r="D89" s="172"/>
      <c r="E89" s="175"/>
      <c r="F89" s="175"/>
      <c r="G89" s="191">
        <f>G6-G87</f>
        <v>382709.13</v>
      </c>
    </row>
    <row r="90" spans="1:7" ht="15.75" thickTop="1" x14ac:dyDescent="0.25">
      <c r="A90" s="192"/>
      <c r="B90" s="193"/>
      <c r="C90" s="194"/>
      <c r="D90" s="193"/>
      <c r="E90" s="175"/>
      <c r="F90" s="195"/>
      <c r="G90" s="196"/>
    </row>
    <row r="91" spans="1:7" x14ac:dyDescent="0.25">
      <c r="A91" s="197"/>
      <c r="B91" s="197"/>
      <c r="C91" s="197"/>
      <c r="D91" s="197"/>
      <c r="E91" s="198"/>
      <c r="F91" s="197"/>
      <c r="G91" s="199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0"/>
  <sheetViews>
    <sheetView workbookViewId="0">
      <selection activeCell="C11" sqref="C11"/>
    </sheetView>
  </sheetViews>
  <sheetFormatPr baseColWidth="10" defaultRowHeight="15" x14ac:dyDescent="0.25"/>
  <sheetData>
    <row r="1" spans="1:9" x14ac:dyDescent="0.25">
      <c r="A1" s="264" t="s">
        <v>559</v>
      </c>
      <c r="B1" s="264"/>
      <c r="C1" s="264"/>
      <c r="D1" s="264"/>
      <c r="E1" s="264"/>
      <c r="F1" s="264"/>
      <c r="G1" s="264"/>
      <c r="H1" s="264"/>
      <c r="I1" s="181"/>
    </row>
    <row r="2" spans="1:9" x14ac:dyDescent="0.25">
      <c r="A2" s="264" t="s">
        <v>612</v>
      </c>
      <c r="B2" s="264"/>
      <c r="C2" s="264"/>
      <c r="D2" s="264"/>
      <c r="E2" s="264"/>
      <c r="F2" s="264"/>
      <c r="G2" s="264"/>
      <c r="H2" s="264"/>
      <c r="I2" s="181"/>
    </row>
    <row r="3" spans="1:9" x14ac:dyDescent="0.25">
      <c r="A3" s="264" t="s">
        <v>613</v>
      </c>
      <c r="B3" s="264"/>
      <c r="C3" s="264"/>
      <c r="D3" s="264"/>
      <c r="E3" s="264"/>
      <c r="F3" s="264"/>
      <c r="G3" s="264"/>
      <c r="H3" s="264"/>
      <c r="I3" s="181"/>
    </row>
    <row r="4" spans="1:9" x14ac:dyDescent="0.25">
      <c r="A4" s="264" t="s">
        <v>614</v>
      </c>
      <c r="B4" s="264"/>
      <c r="C4" s="264"/>
      <c r="D4" s="264"/>
      <c r="E4" s="264"/>
      <c r="F4" s="264"/>
      <c r="G4" s="264"/>
      <c r="H4" s="264"/>
      <c r="I4" s="181"/>
    </row>
    <row r="5" spans="1:9" x14ac:dyDescent="0.25">
      <c r="A5" s="264" t="s">
        <v>172</v>
      </c>
      <c r="B5" s="264"/>
      <c r="C5" s="264"/>
      <c r="D5" s="264"/>
      <c r="E5" s="264"/>
      <c r="F5" s="264"/>
      <c r="G5" s="264"/>
      <c r="H5" s="264"/>
      <c r="I5" s="181"/>
    </row>
    <row r="6" spans="1:9" x14ac:dyDescent="0.25">
      <c r="A6" s="171"/>
      <c r="B6" s="200"/>
      <c r="C6" s="200"/>
      <c r="D6" s="201"/>
      <c r="E6" s="201"/>
      <c r="F6" s="171"/>
      <c r="G6" s="171"/>
      <c r="H6" s="171"/>
      <c r="I6" s="181"/>
    </row>
    <row r="7" spans="1:9" x14ac:dyDescent="0.25">
      <c r="A7" s="171"/>
      <c r="B7" s="172" t="s">
        <v>686</v>
      </c>
      <c r="C7" s="173"/>
      <c r="D7" s="174"/>
      <c r="E7" s="174"/>
      <c r="F7" s="173"/>
      <c r="G7" s="175"/>
      <c r="H7" s="176">
        <v>182429.76</v>
      </c>
      <c r="I7" s="181"/>
    </row>
    <row r="8" spans="1:9" x14ac:dyDescent="0.25">
      <c r="A8" s="171"/>
      <c r="B8" s="171" t="s">
        <v>27</v>
      </c>
      <c r="C8" s="171"/>
      <c r="D8" s="177"/>
      <c r="E8" s="177"/>
      <c r="F8" s="171"/>
      <c r="G8" s="179"/>
      <c r="H8" s="171"/>
      <c r="I8" s="181"/>
    </row>
    <row r="9" spans="1:9" x14ac:dyDescent="0.25">
      <c r="A9" s="180" t="s">
        <v>564</v>
      </c>
      <c r="B9" s="173" t="s">
        <v>615</v>
      </c>
      <c r="C9" s="173"/>
      <c r="D9" s="174"/>
      <c r="E9" s="174"/>
      <c r="F9" s="173"/>
      <c r="G9" s="179"/>
      <c r="H9" s="171"/>
      <c r="I9" s="181"/>
    </row>
    <row r="10" spans="1:9" x14ac:dyDescent="0.25">
      <c r="A10" s="171"/>
      <c r="B10" s="171"/>
      <c r="C10" s="171"/>
      <c r="D10" s="177"/>
      <c r="E10" s="177"/>
      <c r="F10" s="171"/>
      <c r="G10" s="179"/>
      <c r="H10" s="171"/>
      <c r="I10" s="181"/>
    </row>
    <row r="11" spans="1:9" x14ac:dyDescent="0.25">
      <c r="A11" s="171"/>
      <c r="B11" s="202">
        <v>42656</v>
      </c>
      <c r="C11" s="173" t="s">
        <v>616</v>
      </c>
      <c r="D11" s="174" t="s">
        <v>617</v>
      </c>
      <c r="E11" s="174">
        <v>1111</v>
      </c>
      <c r="F11" s="203">
        <v>3000</v>
      </c>
      <c r="G11" s="179"/>
      <c r="H11" s="171"/>
      <c r="I11" s="181"/>
    </row>
    <row r="12" spans="1:9" x14ac:dyDescent="0.25">
      <c r="A12" s="171"/>
      <c r="B12" s="202">
        <v>42677</v>
      </c>
      <c r="C12" s="173" t="s">
        <v>616</v>
      </c>
      <c r="D12" s="174" t="s">
        <v>617</v>
      </c>
      <c r="E12" s="174">
        <v>1116</v>
      </c>
      <c r="F12" s="203">
        <v>3000</v>
      </c>
      <c r="G12" s="179"/>
      <c r="H12" s="171"/>
      <c r="I12" s="181"/>
    </row>
    <row r="13" spans="1:9" x14ac:dyDescent="0.25">
      <c r="A13" s="171"/>
      <c r="B13" s="202">
        <v>42688</v>
      </c>
      <c r="C13" s="173" t="s">
        <v>616</v>
      </c>
      <c r="D13" s="174" t="s">
        <v>617</v>
      </c>
      <c r="E13" s="174">
        <v>1120</v>
      </c>
      <c r="F13" s="203">
        <v>3000</v>
      </c>
      <c r="G13" s="179"/>
      <c r="H13" s="171"/>
      <c r="I13" s="181"/>
    </row>
    <row r="14" spans="1:9" x14ac:dyDescent="0.25">
      <c r="A14" s="171"/>
      <c r="B14" s="202">
        <v>42703</v>
      </c>
      <c r="C14" s="173" t="s">
        <v>616</v>
      </c>
      <c r="D14" s="174" t="s">
        <v>617</v>
      </c>
      <c r="E14" s="174">
        <v>1124</v>
      </c>
      <c r="F14" s="203">
        <v>3000</v>
      </c>
      <c r="G14" s="179"/>
      <c r="H14" s="171"/>
      <c r="I14" s="181"/>
    </row>
    <row r="15" spans="1:9" x14ac:dyDescent="0.25">
      <c r="A15" s="171"/>
      <c r="B15" s="202">
        <v>42717</v>
      </c>
      <c r="C15" s="173" t="s">
        <v>616</v>
      </c>
      <c r="D15" s="174" t="s">
        <v>617</v>
      </c>
      <c r="E15" s="174">
        <v>1127</v>
      </c>
      <c r="F15" s="203">
        <v>3000</v>
      </c>
      <c r="G15" s="179"/>
      <c r="H15" s="171"/>
      <c r="I15" s="181"/>
    </row>
    <row r="16" spans="1:9" x14ac:dyDescent="0.25">
      <c r="A16" s="171"/>
      <c r="B16" s="202">
        <v>42717</v>
      </c>
      <c r="C16" s="173" t="s">
        <v>616</v>
      </c>
      <c r="D16" s="174" t="s">
        <v>617</v>
      </c>
      <c r="E16" s="174">
        <v>1131</v>
      </c>
      <c r="F16" s="203">
        <v>3000</v>
      </c>
      <c r="G16" s="179"/>
      <c r="H16" s="171"/>
      <c r="I16" s="181"/>
    </row>
    <row r="17" spans="1:9" x14ac:dyDescent="0.25">
      <c r="A17" s="171"/>
      <c r="B17" s="202">
        <v>42747</v>
      </c>
      <c r="C17" s="173" t="s">
        <v>676</v>
      </c>
      <c r="D17" s="174" t="s">
        <v>617</v>
      </c>
      <c r="E17" s="174">
        <v>1136</v>
      </c>
      <c r="F17" s="203">
        <v>3000</v>
      </c>
      <c r="G17" s="179"/>
      <c r="H17" s="171"/>
      <c r="I17" s="181"/>
    </row>
    <row r="18" spans="1:9" x14ac:dyDescent="0.25">
      <c r="A18" s="171"/>
      <c r="B18" s="202">
        <v>42761</v>
      </c>
      <c r="C18" s="173" t="s">
        <v>616</v>
      </c>
      <c r="D18" s="174" t="s">
        <v>617</v>
      </c>
      <c r="E18" s="174">
        <v>1141</v>
      </c>
      <c r="F18" s="203">
        <v>3000</v>
      </c>
      <c r="G18" s="179"/>
      <c r="H18" s="171"/>
      <c r="I18" s="181"/>
    </row>
    <row r="19" spans="1:9" x14ac:dyDescent="0.25">
      <c r="A19" s="171"/>
      <c r="B19" s="202">
        <v>42780</v>
      </c>
      <c r="C19" s="173" t="s">
        <v>676</v>
      </c>
      <c r="D19" s="174" t="s">
        <v>617</v>
      </c>
      <c r="E19" s="174">
        <v>1144</v>
      </c>
      <c r="F19" s="203">
        <v>3000</v>
      </c>
      <c r="G19" s="179"/>
      <c r="H19" s="171"/>
      <c r="I19" s="181"/>
    </row>
    <row r="20" spans="1:9" x14ac:dyDescent="0.25">
      <c r="A20" s="171"/>
      <c r="B20" s="202">
        <v>42780</v>
      </c>
      <c r="C20" s="173" t="s">
        <v>616</v>
      </c>
      <c r="D20" s="174" t="s">
        <v>617</v>
      </c>
      <c r="E20" s="174">
        <v>1145</v>
      </c>
      <c r="F20" s="203">
        <v>3000</v>
      </c>
      <c r="G20" s="179"/>
      <c r="H20" s="171"/>
      <c r="I20" s="181"/>
    </row>
    <row r="21" spans="1:9" x14ac:dyDescent="0.25">
      <c r="A21" s="171"/>
      <c r="B21" s="202">
        <v>42790</v>
      </c>
      <c r="C21" s="173" t="s">
        <v>676</v>
      </c>
      <c r="D21" s="174" t="s">
        <v>617</v>
      </c>
      <c r="E21" s="174">
        <v>1147</v>
      </c>
      <c r="F21" s="203">
        <v>3000</v>
      </c>
      <c r="G21" s="179"/>
      <c r="H21" s="171"/>
      <c r="I21" s="181"/>
    </row>
    <row r="22" spans="1:9" x14ac:dyDescent="0.25">
      <c r="A22" s="171"/>
      <c r="B22" s="202">
        <v>42790</v>
      </c>
      <c r="C22" s="173" t="s">
        <v>616</v>
      </c>
      <c r="D22" s="174" t="s">
        <v>617</v>
      </c>
      <c r="E22" s="174">
        <v>1148</v>
      </c>
      <c r="F22" s="203">
        <v>3000</v>
      </c>
      <c r="G22" s="179"/>
      <c r="H22" s="171"/>
      <c r="I22" s="181"/>
    </row>
    <row r="23" spans="1:9" x14ac:dyDescent="0.25">
      <c r="A23" s="171"/>
      <c r="B23" s="202">
        <v>42790</v>
      </c>
      <c r="C23" s="173" t="s">
        <v>541</v>
      </c>
      <c r="D23" s="174" t="s">
        <v>617</v>
      </c>
      <c r="E23" s="174">
        <v>1149</v>
      </c>
      <c r="F23" s="203">
        <v>3000</v>
      </c>
      <c r="G23" s="204">
        <f>F25</f>
        <v>42000</v>
      </c>
      <c r="H23" s="204">
        <f>G23</f>
        <v>42000</v>
      </c>
      <c r="I23" s="181"/>
    </row>
    <row r="24" spans="1:9" x14ac:dyDescent="0.25">
      <c r="A24" s="171"/>
      <c r="B24" s="202">
        <v>42790</v>
      </c>
      <c r="C24" s="173" t="s">
        <v>540</v>
      </c>
      <c r="D24" s="174" t="s">
        <v>617</v>
      </c>
      <c r="E24" s="174">
        <v>1150</v>
      </c>
      <c r="F24" s="203">
        <v>3000</v>
      </c>
      <c r="G24" s="204"/>
      <c r="H24" s="204"/>
      <c r="I24" s="181"/>
    </row>
    <row r="25" spans="1:9" x14ac:dyDescent="0.25">
      <c r="A25" s="171"/>
      <c r="B25" s="205"/>
      <c r="F25" s="207">
        <f>SUM(F11:F24)</f>
        <v>42000</v>
      </c>
      <c r="G25" s="208"/>
      <c r="H25" s="209"/>
      <c r="I25" s="181"/>
    </row>
    <row r="26" spans="1:9" ht="15.75" thickBot="1" x14ac:dyDescent="0.3">
      <c r="A26" s="190" t="s">
        <v>610</v>
      </c>
      <c r="B26" s="172" t="s">
        <v>687</v>
      </c>
      <c r="C26" s="173"/>
      <c r="D26" s="174"/>
      <c r="E26" s="174"/>
      <c r="F26" s="173"/>
      <c r="G26" s="175"/>
      <c r="H26" s="191">
        <f>H7-H23</f>
        <v>140429.76000000001</v>
      </c>
      <c r="I26" s="181"/>
    </row>
    <row r="27" spans="1:9" ht="15.75" thickTop="1" x14ac:dyDescent="0.25">
      <c r="A27" s="190"/>
      <c r="B27" s="172"/>
      <c r="C27" s="173"/>
      <c r="D27" s="174"/>
      <c r="E27" s="174"/>
      <c r="F27" s="173"/>
      <c r="G27" s="175"/>
      <c r="H27" s="176"/>
      <c r="I27" s="181"/>
    </row>
    <row r="28" spans="1:9" x14ac:dyDescent="0.25">
      <c r="A28" s="190"/>
      <c r="B28" s="172"/>
      <c r="C28" s="173"/>
      <c r="D28" s="174"/>
      <c r="E28" s="174"/>
      <c r="F28" s="173"/>
      <c r="G28" s="175"/>
      <c r="H28" s="176"/>
      <c r="I28" s="181"/>
    </row>
    <row r="29" spans="1:9" x14ac:dyDescent="0.25">
      <c r="A29" s="197"/>
      <c r="B29" s="197"/>
      <c r="C29" s="197"/>
      <c r="D29" s="197"/>
      <c r="E29" s="197"/>
      <c r="F29" s="197"/>
      <c r="G29" s="197"/>
      <c r="H29" s="197"/>
      <c r="I29" s="181"/>
    </row>
    <row r="30" spans="1:9" x14ac:dyDescent="0.25">
      <c r="A30" s="197"/>
      <c r="B30" s="197"/>
      <c r="C30" s="197"/>
      <c r="D30" s="197"/>
      <c r="E30" s="197"/>
      <c r="F30" s="197"/>
      <c r="G30" s="197"/>
      <c r="H30" s="197"/>
      <c r="I30" s="18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2"/>
  <sheetViews>
    <sheetView workbookViewId="0">
      <selection activeCell="F17" sqref="F17"/>
    </sheetView>
  </sheetViews>
  <sheetFormatPr baseColWidth="10" defaultRowHeight="15" x14ac:dyDescent="0.25"/>
  <cols>
    <col min="3" max="3" width="17.28515625" bestFit="1" customWidth="1"/>
    <col min="5" max="5" width="23" customWidth="1"/>
  </cols>
  <sheetData>
    <row r="1" spans="1:7" x14ac:dyDescent="0.25">
      <c r="A1" s="210"/>
      <c r="B1" s="186"/>
      <c r="C1" s="186"/>
      <c r="D1" s="186"/>
      <c r="E1" s="186"/>
      <c r="F1" s="186"/>
      <c r="G1" s="181"/>
    </row>
    <row r="2" spans="1:7" x14ac:dyDescent="0.25">
      <c r="A2" s="264" t="s">
        <v>559</v>
      </c>
      <c r="B2" s="264"/>
      <c r="C2" s="264"/>
      <c r="D2" s="264"/>
      <c r="E2" s="264"/>
      <c r="F2" s="264"/>
      <c r="G2" s="181"/>
    </row>
    <row r="3" spans="1:7" x14ac:dyDescent="0.25">
      <c r="A3" s="264" t="s">
        <v>619</v>
      </c>
      <c r="B3" s="264"/>
      <c r="C3" s="264"/>
      <c r="D3" s="264"/>
      <c r="E3" s="264"/>
      <c r="F3" s="264"/>
      <c r="G3" s="181"/>
    </row>
    <row r="4" spans="1:7" x14ac:dyDescent="0.25">
      <c r="A4" s="264" t="s">
        <v>613</v>
      </c>
      <c r="B4" s="264"/>
      <c r="C4" s="264"/>
      <c r="D4" s="264"/>
      <c r="E4" s="264"/>
      <c r="F4" s="264"/>
      <c r="G4" s="181"/>
    </row>
    <row r="5" spans="1:7" x14ac:dyDescent="0.25">
      <c r="A5" s="264" t="s">
        <v>620</v>
      </c>
      <c r="B5" s="264"/>
      <c r="C5" s="264"/>
      <c r="D5" s="264"/>
      <c r="E5" s="264"/>
      <c r="F5" s="264"/>
      <c r="G5" s="181"/>
    </row>
    <row r="6" spans="1:7" x14ac:dyDescent="0.25">
      <c r="A6" s="264" t="s">
        <v>172</v>
      </c>
      <c r="B6" s="264"/>
      <c r="C6" s="264"/>
      <c r="D6" s="264"/>
      <c r="E6" s="264"/>
      <c r="F6" s="264"/>
      <c r="G6" s="181"/>
    </row>
    <row r="7" spans="1:7" x14ac:dyDescent="0.25">
      <c r="A7" s="186"/>
      <c r="B7" s="186"/>
      <c r="C7" s="186"/>
      <c r="D7" s="186"/>
      <c r="E7" s="186"/>
      <c r="F7" s="186"/>
      <c r="G7" s="181"/>
    </row>
    <row r="8" spans="1:7" x14ac:dyDescent="0.25">
      <c r="A8" s="210"/>
      <c r="B8" s="186"/>
      <c r="C8" s="186"/>
      <c r="D8" s="186"/>
      <c r="E8" s="186"/>
      <c r="F8" s="186"/>
      <c r="G8" s="181"/>
    </row>
    <row r="9" spans="1:7" x14ac:dyDescent="0.25">
      <c r="A9" s="210"/>
      <c r="B9" s="172" t="s">
        <v>686</v>
      </c>
      <c r="C9" s="211"/>
      <c r="D9" s="211"/>
      <c r="E9" s="211"/>
      <c r="F9" s="175">
        <v>1000585.83</v>
      </c>
      <c r="G9" s="181"/>
    </row>
    <row r="10" spans="1:7" x14ac:dyDescent="0.25">
      <c r="A10" s="210"/>
      <c r="B10" s="186"/>
      <c r="C10" s="186"/>
      <c r="D10" s="186"/>
      <c r="E10" s="186"/>
      <c r="F10" s="212"/>
      <c r="G10" s="181"/>
    </row>
    <row r="11" spans="1:7" x14ac:dyDescent="0.25">
      <c r="A11" s="180" t="s">
        <v>621</v>
      </c>
      <c r="B11" s="211" t="s">
        <v>615</v>
      </c>
      <c r="C11" s="211"/>
      <c r="D11" s="211"/>
      <c r="E11" s="186"/>
      <c r="F11" s="212"/>
      <c r="G11" s="181"/>
    </row>
    <row r="12" spans="1:7" x14ac:dyDescent="0.25">
      <c r="A12" s="180"/>
      <c r="B12" s="211"/>
      <c r="C12" s="211"/>
      <c r="D12" s="211"/>
      <c r="E12" s="186"/>
      <c r="F12" s="212"/>
      <c r="G12" s="181"/>
    </row>
    <row r="13" spans="1:7" x14ac:dyDescent="0.25">
      <c r="A13" s="180"/>
      <c r="B13" s="213">
        <v>42649</v>
      </c>
      <c r="C13" s="211" t="s">
        <v>622</v>
      </c>
      <c r="D13" s="211" t="s">
        <v>623</v>
      </c>
      <c r="E13" s="214">
        <v>15000</v>
      </c>
      <c r="F13" s="214"/>
      <c r="G13" s="181"/>
    </row>
    <row r="14" spans="1:7" x14ac:dyDescent="0.25">
      <c r="A14" s="180"/>
      <c r="B14" s="215">
        <v>42654</v>
      </c>
      <c r="C14" s="181" t="s">
        <v>624</v>
      </c>
      <c r="D14" s="181" t="s">
        <v>625</v>
      </c>
      <c r="E14" s="214">
        <v>0</v>
      </c>
      <c r="F14" s="212"/>
      <c r="G14" s="181"/>
    </row>
    <row r="15" spans="1:7" x14ac:dyDescent="0.25">
      <c r="A15" s="180"/>
      <c r="B15" s="202">
        <v>42670</v>
      </c>
      <c r="C15" s="186" t="s">
        <v>626</v>
      </c>
      <c r="D15" s="216" t="s">
        <v>627</v>
      </c>
      <c r="E15" s="217">
        <v>3566.68</v>
      </c>
      <c r="F15" s="212">
        <f>E13+E14+E15</f>
        <v>18566.68</v>
      </c>
      <c r="G15" s="181"/>
    </row>
    <row r="16" spans="1:7" x14ac:dyDescent="0.25">
      <c r="A16" s="210"/>
      <c r="B16" s="186"/>
      <c r="C16" s="211"/>
      <c r="D16" s="186"/>
      <c r="E16" s="218"/>
      <c r="F16" s="212"/>
      <c r="G16" s="181"/>
    </row>
    <row r="17" spans="1:7" ht="15.75" thickBot="1" x14ac:dyDescent="0.3">
      <c r="A17" s="190" t="s">
        <v>628</v>
      </c>
      <c r="B17" s="172" t="s">
        <v>687</v>
      </c>
      <c r="C17" s="211"/>
      <c r="D17" s="211"/>
      <c r="E17" s="211"/>
      <c r="F17" s="219">
        <f>F9-F15</f>
        <v>982019.14999999991</v>
      </c>
      <c r="G17" s="181"/>
    </row>
    <row r="18" spans="1:7" ht="15.75" thickTop="1" x14ac:dyDescent="0.25">
      <c r="A18" s="181"/>
      <c r="B18" s="181"/>
      <c r="C18" s="181"/>
      <c r="D18" s="181"/>
      <c r="E18" s="181"/>
      <c r="F18" s="175"/>
      <c r="G18" s="181"/>
    </row>
    <row r="19" spans="1:7" x14ac:dyDescent="0.25">
      <c r="A19" s="181"/>
      <c r="B19" s="181"/>
      <c r="C19" s="181"/>
      <c r="D19" s="181"/>
      <c r="E19" s="181"/>
      <c r="F19" s="220"/>
      <c r="G19" s="181"/>
    </row>
    <row r="20" spans="1:7" x14ac:dyDescent="0.25">
      <c r="A20" s="181"/>
      <c r="B20" s="181"/>
      <c r="C20" s="181"/>
      <c r="D20" s="181"/>
      <c r="E20" s="181"/>
      <c r="F20" s="220"/>
      <c r="G20" s="181"/>
    </row>
    <row r="21" spans="1:7" x14ac:dyDescent="0.25">
      <c r="A21" s="181"/>
      <c r="B21" s="181"/>
      <c r="C21" s="181"/>
      <c r="D21" s="181"/>
      <c r="E21" s="181"/>
      <c r="F21" s="220"/>
      <c r="G21" s="181"/>
    </row>
    <row r="22" spans="1:7" x14ac:dyDescent="0.25">
      <c r="A22" s="181"/>
      <c r="B22" s="181"/>
      <c r="C22" s="181"/>
      <c r="D22" s="181"/>
      <c r="E22" s="181"/>
      <c r="F22" s="181"/>
      <c r="G22" s="181"/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4"/>
  <sheetViews>
    <sheetView tabSelected="1" workbookViewId="0">
      <selection activeCell="I28" sqref="I28"/>
    </sheetView>
  </sheetViews>
  <sheetFormatPr baseColWidth="10" defaultRowHeight="15" x14ac:dyDescent="0.25"/>
  <sheetData>
    <row r="1" spans="1:8" x14ac:dyDescent="0.25">
      <c r="A1" s="264" t="s">
        <v>559</v>
      </c>
      <c r="B1" s="264"/>
      <c r="C1" s="264"/>
      <c r="D1" s="264"/>
      <c r="E1" s="264"/>
      <c r="F1" s="264"/>
      <c r="G1" s="264"/>
      <c r="H1" s="197"/>
    </row>
    <row r="2" spans="1:8" x14ac:dyDescent="0.25">
      <c r="A2" s="264" t="s">
        <v>629</v>
      </c>
      <c r="B2" s="264"/>
      <c r="C2" s="264"/>
      <c r="D2" s="264"/>
      <c r="E2" s="264"/>
      <c r="F2" s="264"/>
      <c r="G2" s="264"/>
      <c r="H2" s="197"/>
    </row>
    <row r="3" spans="1:8" x14ac:dyDescent="0.25">
      <c r="A3" s="264" t="s">
        <v>561</v>
      </c>
      <c r="B3" s="264"/>
      <c r="C3" s="264"/>
      <c r="D3" s="264"/>
      <c r="E3" s="264"/>
      <c r="F3" s="264"/>
      <c r="G3" s="264"/>
      <c r="H3" s="197"/>
    </row>
    <row r="4" spans="1:8" x14ac:dyDescent="0.25">
      <c r="A4" s="264" t="s">
        <v>630</v>
      </c>
      <c r="B4" s="264"/>
      <c r="C4" s="264"/>
      <c r="D4" s="264"/>
      <c r="E4" s="264"/>
      <c r="F4" s="264"/>
      <c r="G4" s="264"/>
      <c r="H4" s="197"/>
    </row>
    <row r="5" spans="1:8" x14ac:dyDescent="0.25">
      <c r="A5" s="264" t="s">
        <v>688</v>
      </c>
      <c r="B5" s="264"/>
      <c r="C5" s="264"/>
      <c r="D5" s="264"/>
      <c r="E5" s="264"/>
      <c r="F5" s="264"/>
      <c r="G5" s="264"/>
      <c r="H5" s="197"/>
    </row>
    <row r="6" spans="1:8" x14ac:dyDescent="0.25">
      <c r="A6" s="171"/>
      <c r="B6" s="200"/>
      <c r="C6" s="200"/>
      <c r="D6" s="201"/>
      <c r="E6" s="171"/>
      <c r="F6" s="171"/>
      <c r="G6" s="171"/>
      <c r="H6" s="197"/>
    </row>
    <row r="7" spans="1:8" x14ac:dyDescent="0.25">
      <c r="A7" s="171"/>
      <c r="B7" s="172" t="s">
        <v>686</v>
      </c>
      <c r="C7" s="173"/>
      <c r="D7" s="174"/>
      <c r="E7" s="175"/>
      <c r="F7" s="175"/>
      <c r="G7" s="176">
        <v>57613.4</v>
      </c>
      <c r="H7" s="199"/>
    </row>
    <row r="8" spans="1:8" x14ac:dyDescent="0.25">
      <c r="A8" s="171"/>
      <c r="B8" s="171" t="s">
        <v>27</v>
      </c>
      <c r="C8" s="171"/>
      <c r="D8" s="177"/>
      <c r="E8" s="179"/>
      <c r="F8" s="179"/>
      <c r="G8" s="173"/>
      <c r="H8" s="197"/>
    </row>
    <row r="9" spans="1:8" x14ac:dyDescent="0.25">
      <c r="A9" s="180"/>
      <c r="B9" s="173"/>
      <c r="C9" s="171"/>
      <c r="D9" s="177"/>
      <c r="E9" s="179"/>
      <c r="F9" s="179"/>
      <c r="G9" s="171"/>
      <c r="H9" s="197"/>
    </row>
    <row r="10" spans="1:8" x14ac:dyDescent="0.25">
      <c r="A10" s="180"/>
      <c r="B10" s="173"/>
      <c r="C10" s="173"/>
      <c r="D10" s="174"/>
      <c r="E10" s="173"/>
      <c r="F10" s="179"/>
      <c r="G10" s="171"/>
      <c r="H10" s="197"/>
    </row>
    <row r="11" spans="1:8" x14ac:dyDescent="0.25">
      <c r="A11" s="180" t="s">
        <v>564</v>
      </c>
      <c r="B11" s="173" t="s">
        <v>615</v>
      </c>
      <c r="C11" s="173"/>
      <c r="D11" s="174"/>
      <c r="E11" s="173"/>
      <c r="F11" s="179"/>
      <c r="G11" s="171"/>
      <c r="H11" s="197"/>
    </row>
    <row r="12" spans="1:8" x14ac:dyDescent="0.25">
      <c r="A12" s="171"/>
      <c r="B12" s="171" t="s">
        <v>565</v>
      </c>
      <c r="C12" s="171"/>
      <c r="D12" s="177"/>
      <c r="E12" s="171"/>
      <c r="F12" s="179"/>
      <c r="G12" s="171"/>
      <c r="H12" s="197"/>
    </row>
    <row r="13" spans="1:8" x14ac:dyDescent="0.25">
      <c r="A13" s="171"/>
      <c r="B13" s="171"/>
      <c r="C13" s="171"/>
      <c r="D13" s="177"/>
      <c r="E13" s="171"/>
      <c r="F13" s="179"/>
      <c r="G13" s="171"/>
      <c r="H13" s="197"/>
    </row>
    <row r="14" spans="1:8" x14ac:dyDescent="0.25">
      <c r="A14" s="171"/>
      <c r="B14" s="202"/>
      <c r="C14" s="177"/>
      <c r="D14" s="177"/>
      <c r="E14" s="203"/>
      <c r="F14" s="179"/>
      <c r="G14" s="171"/>
      <c r="H14" s="197"/>
    </row>
    <row r="15" spans="1:8" x14ac:dyDescent="0.25">
      <c r="A15" s="171"/>
      <c r="B15" s="202"/>
      <c r="C15" s="171"/>
      <c r="D15" s="177"/>
      <c r="E15" s="221"/>
      <c r="F15" s="179"/>
      <c r="G15" s="179"/>
      <c r="H15" s="197"/>
    </row>
    <row r="16" spans="1:8" x14ac:dyDescent="0.25">
      <c r="A16" s="171"/>
      <c r="B16" s="202"/>
      <c r="C16" s="202"/>
      <c r="D16" s="177"/>
      <c r="E16" s="222"/>
      <c r="F16" s="179"/>
      <c r="G16" s="171"/>
      <c r="H16" s="197"/>
    </row>
    <row r="17" spans="1:8" x14ac:dyDescent="0.25">
      <c r="A17" s="171"/>
      <c r="B17" s="202"/>
      <c r="C17" s="173"/>
      <c r="D17" s="174"/>
      <c r="E17" s="203"/>
      <c r="F17" s="179"/>
      <c r="G17" s="171"/>
      <c r="H17" s="197"/>
    </row>
    <row r="18" spans="1:8" x14ac:dyDescent="0.25">
      <c r="A18" s="171"/>
      <c r="B18" s="202"/>
      <c r="C18" s="173"/>
      <c r="D18" s="174"/>
      <c r="E18" s="203"/>
      <c r="F18" s="179"/>
      <c r="G18" s="179"/>
      <c r="H18" s="197"/>
    </row>
    <row r="19" spans="1:8" x14ac:dyDescent="0.25">
      <c r="A19" s="171"/>
      <c r="B19" s="202"/>
      <c r="C19" s="177"/>
      <c r="D19" s="173"/>
      <c r="E19" s="185"/>
      <c r="F19" s="223"/>
      <c r="G19" s="223"/>
      <c r="H19" s="197"/>
    </row>
    <row r="20" spans="1:8" ht="15.75" thickBot="1" x14ac:dyDescent="0.3">
      <c r="A20" s="190" t="s">
        <v>610</v>
      </c>
      <c r="B20" s="172" t="s">
        <v>687</v>
      </c>
      <c r="C20" s="173"/>
      <c r="D20" s="174"/>
      <c r="E20" s="175"/>
      <c r="F20" s="175"/>
      <c r="G20" s="191">
        <f>G7-G15</f>
        <v>57613.4</v>
      </c>
      <c r="H20" s="197"/>
    </row>
    <row r="21" spans="1:8" ht="15.75" thickTop="1" x14ac:dyDescent="0.25">
      <c r="A21" s="190"/>
      <c r="B21" s="224"/>
      <c r="C21" s="173"/>
      <c r="D21" s="174"/>
      <c r="E21" s="175"/>
      <c r="F21" s="175"/>
      <c r="G21" s="176"/>
      <c r="H21" s="197"/>
    </row>
    <row r="22" spans="1:8" x14ac:dyDescent="0.25">
      <c r="A22" s="171"/>
      <c r="B22" s="173"/>
      <c r="C22" s="172"/>
      <c r="D22" s="225"/>
      <c r="E22" s="172"/>
      <c r="F22" s="173"/>
      <c r="G22" s="226"/>
      <c r="H22" s="197"/>
    </row>
    <row r="23" spans="1:8" x14ac:dyDescent="0.25">
      <c r="A23" s="197"/>
      <c r="B23" s="197"/>
      <c r="C23" s="197"/>
      <c r="D23" s="197"/>
      <c r="E23" s="197"/>
      <c r="F23" s="197"/>
      <c r="G23" s="197"/>
      <c r="H23" s="197"/>
    </row>
    <row r="24" spans="1:8" x14ac:dyDescent="0.25">
      <c r="A24" s="197"/>
      <c r="B24" s="197"/>
      <c r="C24" s="197"/>
      <c r="D24" s="197"/>
      <c r="E24" s="197"/>
      <c r="F24" s="197"/>
      <c r="G24" s="197"/>
      <c r="H24" s="197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8" sqref="G8"/>
    </sheetView>
  </sheetViews>
  <sheetFormatPr baseColWidth="10" defaultRowHeight="15" x14ac:dyDescent="0.25"/>
  <cols>
    <col min="2" max="2" width="26.42578125" customWidth="1"/>
    <col min="3" max="3" width="14.5703125" customWidth="1"/>
    <col min="4" max="4" width="5.5703125" customWidth="1"/>
    <col min="5" max="5" width="14" customWidth="1"/>
    <col min="6" max="6" width="5.5703125" customWidth="1"/>
    <col min="7" max="7" width="13.85546875" customWidth="1"/>
    <col min="8" max="8" width="5.5703125" customWidth="1"/>
    <col min="9" max="9" width="14.42578125" customWidth="1"/>
    <col min="10" max="10" width="5.5703125" customWidth="1"/>
    <col min="11" max="11" width="11.85546875" bestFit="1" customWidth="1"/>
  </cols>
  <sheetData>
    <row r="1" spans="1:11" x14ac:dyDescent="0.25">
      <c r="A1" s="233"/>
      <c r="B1" s="234"/>
      <c r="C1" s="235"/>
      <c r="D1" s="235"/>
      <c r="E1" s="235"/>
      <c r="F1" s="235"/>
      <c r="G1" s="235"/>
      <c r="H1" s="235"/>
      <c r="I1" s="235"/>
      <c r="J1" s="235"/>
      <c r="K1" s="236"/>
    </row>
    <row r="2" spans="1:11" x14ac:dyDescent="0.25">
      <c r="A2" s="237"/>
      <c r="B2" s="238" t="s">
        <v>747</v>
      </c>
      <c r="C2" s="239"/>
      <c r="D2" s="239"/>
      <c r="E2" s="239"/>
      <c r="F2" s="239"/>
      <c r="G2" s="239"/>
      <c r="H2" s="239"/>
      <c r="I2" s="239"/>
      <c r="J2" s="239"/>
      <c r="K2" s="240"/>
    </row>
    <row r="3" spans="1:11" x14ac:dyDescent="0.25">
      <c r="A3" s="237"/>
      <c r="B3" s="238" t="s">
        <v>767</v>
      </c>
      <c r="C3" s="239"/>
      <c r="D3" s="239"/>
      <c r="E3" s="239"/>
      <c r="F3" s="239"/>
      <c r="G3" s="239"/>
      <c r="H3" s="239"/>
      <c r="I3" s="239"/>
      <c r="J3" s="239"/>
      <c r="K3" s="240"/>
    </row>
    <row r="4" spans="1:11" x14ac:dyDescent="0.25">
      <c r="A4" s="237"/>
      <c r="B4" s="241"/>
      <c r="C4" s="239"/>
      <c r="D4" s="239"/>
      <c r="E4" s="239"/>
      <c r="F4" s="239"/>
      <c r="G4" s="239"/>
      <c r="H4" s="239"/>
      <c r="I4" s="239"/>
      <c r="J4" s="239"/>
      <c r="K4" s="240"/>
    </row>
    <row r="5" spans="1:11" x14ac:dyDescent="0.25">
      <c r="A5" s="237"/>
      <c r="B5" s="241"/>
      <c r="C5" s="239"/>
      <c r="D5" s="239"/>
      <c r="E5" s="242" t="s">
        <v>748</v>
      </c>
      <c r="F5" s="242"/>
      <c r="G5" s="242" t="s">
        <v>748</v>
      </c>
      <c r="H5" s="242"/>
      <c r="I5" s="242" t="s">
        <v>748</v>
      </c>
      <c r="J5" s="242"/>
      <c r="K5" s="240"/>
    </row>
    <row r="6" spans="1:11" x14ac:dyDescent="0.25">
      <c r="A6" s="237"/>
      <c r="B6" s="241"/>
      <c r="C6" s="239"/>
      <c r="D6" s="239"/>
      <c r="E6" s="242" t="s">
        <v>749</v>
      </c>
      <c r="F6" s="242"/>
      <c r="G6" s="242" t="s">
        <v>766</v>
      </c>
      <c r="H6" s="242"/>
      <c r="I6" s="242" t="s">
        <v>749</v>
      </c>
      <c r="J6" s="242"/>
      <c r="K6" s="243" t="s">
        <v>750</v>
      </c>
    </row>
    <row r="7" spans="1:11" x14ac:dyDescent="0.25">
      <c r="A7" s="244" t="s">
        <v>751</v>
      </c>
      <c r="B7" s="245" t="s">
        <v>752</v>
      </c>
      <c r="C7" s="246" t="s">
        <v>753</v>
      </c>
      <c r="D7" s="242"/>
      <c r="E7" s="242" t="s">
        <v>754</v>
      </c>
      <c r="F7" s="242"/>
      <c r="G7" s="242" t="s">
        <v>754</v>
      </c>
      <c r="H7" s="242"/>
      <c r="I7" s="242" t="s">
        <v>754</v>
      </c>
      <c r="J7" s="242"/>
      <c r="K7" s="243" t="s">
        <v>755</v>
      </c>
    </row>
    <row r="8" spans="1:11" ht="15.75" x14ac:dyDescent="0.3">
      <c r="A8" s="247"/>
      <c r="B8" s="248"/>
      <c r="C8" s="249" t="s">
        <v>756</v>
      </c>
      <c r="D8" s="242"/>
      <c r="E8" s="250" t="s">
        <v>757</v>
      </c>
      <c r="F8" s="242"/>
      <c r="G8" s="250" t="s">
        <v>746</v>
      </c>
      <c r="H8" s="242"/>
      <c r="I8" s="250" t="s">
        <v>746</v>
      </c>
      <c r="J8" s="242"/>
      <c r="K8" s="251" t="s">
        <v>758</v>
      </c>
    </row>
    <row r="9" spans="1:11" x14ac:dyDescent="0.25">
      <c r="A9" s="247"/>
      <c r="B9" s="248"/>
      <c r="C9" s="252"/>
      <c r="D9" s="239"/>
      <c r="E9" s="239"/>
      <c r="F9" s="239"/>
      <c r="G9" s="239"/>
      <c r="H9" s="239"/>
      <c r="I9" s="239"/>
      <c r="J9" s="239"/>
      <c r="K9" s="240"/>
    </row>
    <row r="10" spans="1:11" x14ac:dyDescent="0.25">
      <c r="A10" s="247"/>
      <c r="B10" s="248"/>
      <c r="C10" s="252"/>
      <c r="D10" s="239"/>
      <c r="E10" s="239"/>
      <c r="F10" s="239"/>
      <c r="G10" s="239"/>
      <c r="H10" s="239"/>
      <c r="I10" s="239"/>
      <c r="J10" s="239"/>
      <c r="K10" s="240"/>
    </row>
    <row r="11" spans="1:11" x14ac:dyDescent="0.25">
      <c r="A11" s="253">
        <v>199</v>
      </c>
      <c r="B11" s="248" t="s">
        <v>759</v>
      </c>
      <c r="C11" s="254">
        <v>190000</v>
      </c>
      <c r="D11" s="239"/>
      <c r="E11" s="239">
        <v>189880</v>
      </c>
      <c r="F11" s="239"/>
      <c r="G11" s="239">
        <v>66085</v>
      </c>
      <c r="H11" s="239"/>
      <c r="I11" s="239">
        <f>E11+G11</f>
        <v>255965</v>
      </c>
      <c r="J11" s="239"/>
      <c r="K11" s="255">
        <f>C11-I11</f>
        <v>-65965</v>
      </c>
    </row>
    <row r="12" spans="1:11" x14ac:dyDescent="0.25">
      <c r="A12" s="256"/>
      <c r="B12" s="248"/>
      <c r="C12" s="254"/>
      <c r="D12" s="239"/>
      <c r="E12" s="239"/>
      <c r="F12" s="239"/>
      <c r="G12" s="239"/>
      <c r="H12" s="239"/>
      <c r="I12" s="239"/>
      <c r="J12" s="239"/>
      <c r="K12" s="255"/>
    </row>
    <row r="13" spans="1:11" x14ac:dyDescent="0.25">
      <c r="A13" s="253">
        <v>213</v>
      </c>
      <c r="B13" s="248" t="s">
        <v>760</v>
      </c>
      <c r="C13" s="254">
        <v>247500</v>
      </c>
      <c r="D13" s="239"/>
      <c r="E13" s="239">
        <v>278441</v>
      </c>
      <c r="F13" s="239"/>
      <c r="G13" s="239">
        <v>53090</v>
      </c>
      <c r="H13" s="239"/>
      <c r="I13" s="239">
        <f>E13+G13</f>
        <v>331531</v>
      </c>
      <c r="J13" s="239"/>
      <c r="K13" s="255">
        <f>C13-I13</f>
        <v>-84031</v>
      </c>
    </row>
    <row r="14" spans="1:11" x14ac:dyDescent="0.25">
      <c r="A14" s="256"/>
      <c r="B14" s="248"/>
      <c r="C14" s="257"/>
      <c r="D14" s="239"/>
      <c r="E14" s="239"/>
      <c r="F14" s="239"/>
      <c r="G14" s="239"/>
      <c r="H14" s="239"/>
      <c r="I14" s="239"/>
      <c r="J14" s="239"/>
      <c r="K14" s="255"/>
    </row>
    <row r="15" spans="1:11" x14ac:dyDescent="0.25">
      <c r="A15" s="256"/>
      <c r="B15" s="248" t="s">
        <v>33</v>
      </c>
      <c r="C15" s="254">
        <v>247500</v>
      </c>
      <c r="D15" s="239"/>
      <c r="E15" s="239">
        <v>48289.58</v>
      </c>
      <c r="F15" s="239"/>
      <c r="G15" s="239">
        <v>26920.35</v>
      </c>
      <c r="H15" s="239"/>
      <c r="I15" s="239">
        <f>E15+G15</f>
        <v>75209.929999999993</v>
      </c>
      <c r="J15" s="239"/>
      <c r="K15" s="255">
        <f>C15-I15</f>
        <v>172290.07</v>
      </c>
    </row>
    <row r="16" spans="1:11" x14ac:dyDescent="0.25">
      <c r="A16" s="256"/>
      <c r="B16" s="248"/>
      <c r="C16" s="254"/>
      <c r="D16" s="239"/>
      <c r="E16" s="239"/>
      <c r="F16" s="239"/>
      <c r="G16" s="239"/>
      <c r="H16" s="239"/>
      <c r="I16" s="239"/>
      <c r="J16" s="239"/>
      <c r="K16" s="255"/>
    </row>
    <row r="17" spans="1:11" x14ac:dyDescent="0.25">
      <c r="A17" s="253">
        <v>201</v>
      </c>
      <c r="B17" s="248" t="s">
        <v>40</v>
      </c>
      <c r="C17" s="254">
        <v>30000</v>
      </c>
      <c r="D17" s="239"/>
      <c r="E17" s="239">
        <v>5000</v>
      </c>
      <c r="F17" s="239"/>
      <c r="G17" s="239">
        <v>0</v>
      </c>
      <c r="H17" s="239"/>
      <c r="I17" s="239">
        <f>E17+G17</f>
        <v>5000</v>
      </c>
      <c r="J17" s="239"/>
      <c r="K17" s="255">
        <f>C17-I17</f>
        <v>25000</v>
      </c>
    </row>
    <row r="18" spans="1:11" x14ac:dyDescent="0.25">
      <c r="A18" s="256"/>
      <c r="B18" s="248"/>
      <c r="C18" s="254"/>
      <c r="D18" s="239"/>
      <c r="E18" s="239"/>
      <c r="F18" s="239"/>
      <c r="G18" s="239"/>
      <c r="H18" s="239"/>
      <c r="I18" s="239"/>
      <c r="J18" s="239"/>
      <c r="K18" s="255"/>
    </row>
    <row r="19" spans="1:11" x14ac:dyDescent="0.25">
      <c r="A19" s="253">
        <v>202</v>
      </c>
      <c r="B19" s="248" t="s">
        <v>761</v>
      </c>
      <c r="C19" s="254">
        <v>170000</v>
      </c>
      <c r="D19" s="239"/>
      <c r="E19" s="239">
        <v>102122.87</v>
      </c>
      <c r="F19" s="239"/>
      <c r="G19" s="239">
        <v>25281.03</v>
      </c>
      <c r="H19" s="239"/>
      <c r="I19" s="239">
        <f>E19+G19</f>
        <v>127403.9</v>
      </c>
      <c r="J19" s="239"/>
      <c r="K19" s="255">
        <f>C19-I19</f>
        <v>42596.100000000006</v>
      </c>
    </row>
    <row r="20" spans="1:11" x14ac:dyDescent="0.25">
      <c r="A20" s="256"/>
      <c r="B20" s="248"/>
      <c r="C20" s="254"/>
      <c r="D20" s="239"/>
      <c r="E20" s="239"/>
      <c r="F20" s="239"/>
      <c r="G20" s="239"/>
      <c r="H20" s="239"/>
      <c r="I20" s="239"/>
      <c r="J20" s="239"/>
      <c r="K20" s="255"/>
    </row>
    <row r="21" spans="1:11" x14ac:dyDescent="0.25">
      <c r="A21" s="253">
        <v>203</v>
      </c>
      <c r="B21" s="248" t="s">
        <v>762</v>
      </c>
      <c r="C21" s="254">
        <v>55000</v>
      </c>
      <c r="D21" s="239"/>
      <c r="E21" s="239">
        <v>134541.23000000001</v>
      </c>
      <c r="F21" s="239"/>
      <c r="G21" s="239">
        <v>33912.61</v>
      </c>
      <c r="H21" s="239"/>
      <c r="I21" s="239">
        <f>E21+G21</f>
        <v>168453.84000000003</v>
      </c>
      <c r="J21" s="239"/>
      <c r="K21" s="255">
        <f>C21-I21</f>
        <v>-113453.84000000003</v>
      </c>
    </row>
    <row r="22" spans="1:11" x14ac:dyDescent="0.25">
      <c r="A22" s="256"/>
      <c r="B22" s="248"/>
      <c r="C22" s="254"/>
      <c r="D22" s="239"/>
      <c r="E22" s="239"/>
      <c r="F22" s="239"/>
      <c r="G22" s="239"/>
      <c r="H22" s="239"/>
      <c r="I22" s="239"/>
      <c r="J22" s="239"/>
      <c r="K22" s="255"/>
    </row>
    <row r="23" spans="1:11" x14ac:dyDescent="0.25">
      <c r="A23" s="256" t="s">
        <v>763</v>
      </c>
      <c r="B23" s="248" t="s">
        <v>764</v>
      </c>
      <c r="C23" s="254">
        <f>450000+300000</f>
        <v>750000</v>
      </c>
      <c r="D23" s="239"/>
      <c r="E23" s="239">
        <v>1543469.2</v>
      </c>
      <c r="F23" s="239"/>
      <c r="G23" s="239">
        <v>34000</v>
      </c>
      <c r="H23" s="239"/>
      <c r="I23" s="239">
        <f>E23+G23</f>
        <v>1577469.2</v>
      </c>
      <c r="J23" s="239"/>
      <c r="K23" s="255">
        <f>C23-I23</f>
        <v>-827469.2</v>
      </c>
    </row>
    <row r="24" spans="1:11" x14ac:dyDescent="0.25">
      <c r="A24" s="256"/>
      <c r="B24" s="248"/>
      <c r="C24" s="254"/>
      <c r="D24" s="239"/>
      <c r="E24" s="239"/>
      <c r="F24" s="239"/>
      <c r="G24" s="239"/>
      <c r="H24" s="239"/>
      <c r="I24" s="239"/>
      <c r="J24" s="239"/>
      <c r="K24" s="255"/>
    </row>
    <row r="25" spans="1:11" x14ac:dyDescent="0.25">
      <c r="A25" s="253">
        <v>209</v>
      </c>
      <c r="B25" s="248" t="s">
        <v>765</v>
      </c>
      <c r="C25" s="254">
        <v>3327734</v>
      </c>
      <c r="D25" s="239"/>
      <c r="E25" s="239">
        <v>872266.52</v>
      </c>
      <c r="F25" s="239"/>
      <c r="G25" s="239">
        <v>62795.61</v>
      </c>
      <c r="H25" s="239"/>
      <c r="I25" s="239">
        <f>E25+G25</f>
        <v>935062.13</v>
      </c>
      <c r="J25" s="239"/>
      <c r="K25" s="255">
        <f>C25-I25</f>
        <v>2392671.87</v>
      </c>
    </row>
    <row r="26" spans="1:11" x14ac:dyDescent="0.25">
      <c r="A26" s="256"/>
      <c r="B26" s="248"/>
      <c r="C26" s="254"/>
      <c r="D26" s="239"/>
      <c r="E26" s="239"/>
      <c r="F26" s="239"/>
      <c r="G26" s="239"/>
      <c r="H26" s="239"/>
      <c r="I26" s="239"/>
      <c r="J26" s="239"/>
      <c r="K26" s="255"/>
    </row>
    <row r="27" spans="1:11" x14ac:dyDescent="0.25">
      <c r="A27" s="253">
        <v>208</v>
      </c>
      <c r="B27" s="248" t="s">
        <v>111</v>
      </c>
      <c r="C27" s="254">
        <v>1167000</v>
      </c>
      <c r="D27" s="239"/>
      <c r="E27" s="239">
        <v>1007100.93</v>
      </c>
      <c r="F27" s="239"/>
      <c r="G27" s="239">
        <f>35307.4+17200+179545.12</f>
        <v>232052.52</v>
      </c>
      <c r="H27" s="239"/>
      <c r="I27" s="239">
        <f>E27+G27</f>
        <v>1239153.45</v>
      </c>
      <c r="J27" s="239"/>
      <c r="K27" s="255">
        <f>C27-I27</f>
        <v>-72153.449999999953</v>
      </c>
    </row>
    <row r="28" spans="1:11" ht="15.75" thickBot="1" x14ac:dyDescent="0.3">
      <c r="A28" s="258"/>
      <c r="B28" s="259"/>
      <c r="C28" s="260"/>
      <c r="D28" s="261"/>
      <c r="E28" s="261"/>
      <c r="F28" s="261"/>
      <c r="G28" s="261"/>
      <c r="H28" s="261"/>
      <c r="I28" s="261"/>
      <c r="J28" s="261"/>
      <c r="K28" s="26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57"/>
  <sheetViews>
    <sheetView topLeftCell="A21" workbookViewId="0">
      <selection activeCell="F51" sqref="F51"/>
    </sheetView>
  </sheetViews>
  <sheetFormatPr baseColWidth="10" defaultRowHeight="15" x14ac:dyDescent="0.25"/>
  <sheetData>
    <row r="1" spans="1:8" x14ac:dyDescent="0.25">
      <c r="A1" s="264" t="s">
        <v>559</v>
      </c>
      <c r="B1" s="264"/>
      <c r="C1" s="264"/>
      <c r="D1" s="264"/>
      <c r="E1" s="264"/>
      <c r="F1" s="264"/>
      <c r="G1" s="264"/>
      <c r="H1" s="181"/>
    </row>
    <row r="2" spans="1:8" x14ac:dyDescent="0.25">
      <c r="A2" s="264" t="s">
        <v>633</v>
      </c>
      <c r="B2" s="264"/>
      <c r="C2" s="264"/>
      <c r="D2" s="264"/>
      <c r="E2" s="264"/>
      <c r="F2" s="264"/>
      <c r="G2" s="264"/>
      <c r="H2" s="181"/>
    </row>
    <row r="3" spans="1:8" x14ac:dyDescent="0.25">
      <c r="A3" s="264" t="s">
        <v>561</v>
      </c>
      <c r="B3" s="264"/>
      <c r="C3" s="264"/>
      <c r="D3" s="264"/>
      <c r="E3" s="264"/>
      <c r="F3" s="264"/>
      <c r="G3" s="264"/>
      <c r="H3" s="181"/>
    </row>
    <row r="4" spans="1:8" x14ac:dyDescent="0.25">
      <c r="A4" s="264" t="s">
        <v>634</v>
      </c>
      <c r="B4" s="264"/>
      <c r="C4" s="264"/>
      <c r="D4" s="264"/>
      <c r="E4" s="264"/>
      <c r="F4" s="264"/>
      <c r="G4" s="264"/>
      <c r="H4" s="181"/>
    </row>
    <row r="5" spans="1:8" x14ac:dyDescent="0.25">
      <c r="A5" s="264" t="s">
        <v>172</v>
      </c>
      <c r="B5" s="264"/>
      <c r="C5" s="264"/>
      <c r="D5" s="264"/>
      <c r="E5" s="264"/>
      <c r="F5" s="264"/>
      <c r="G5" s="264"/>
      <c r="H5" s="181"/>
    </row>
    <row r="6" spans="1:8" x14ac:dyDescent="0.25">
      <c r="A6" s="171"/>
      <c r="B6" s="172"/>
      <c r="C6" s="172"/>
      <c r="D6" s="225"/>
      <c r="E6" s="173"/>
      <c r="F6" s="171"/>
      <c r="G6" s="171"/>
      <c r="H6" s="181"/>
    </row>
    <row r="7" spans="1:8" x14ac:dyDescent="0.25">
      <c r="A7" s="171"/>
      <c r="B7" s="172" t="s">
        <v>686</v>
      </c>
      <c r="C7" s="173"/>
      <c r="D7" s="174"/>
      <c r="E7" s="175"/>
      <c r="F7" s="175"/>
      <c r="G7" s="176">
        <v>271797.64</v>
      </c>
      <c r="H7" s="181"/>
    </row>
    <row r="8" spans="1:8" x14ac:dyDescent="0.25">
      <c r="A8" s="171"/>
      <c r="B8" s="173" t="s">
        <v>27</v>
      </c>
      <c r="C8" s="173"/>
      <c r="D8" s="174"/>
      <c r="E8" s="178"/>
      <c r="F8" s="179"/>
      <c r="G8" s="171"/>
      <c r="H8" s="181"/>
    </row>
    <row r="9" spans="1:8" x14ac:dyDescent="0.25">
      <c r="A9" s="180" t="s">
        <v>564</v>
      </c>
      <c r="B9" s="173" t="s">
        <v>615</v>
      </c>
      <c r="C9" s="173"/>
      <c r="D9" s="174"/>
      <c r="E9" s="173"/>
      <c r="F9" s="179"/>
      <c r="G9" s="171"/>
      <c r="H9" s="181"/>
    </row>
    <row r="10" spans="1:8" x14ac:dyDescent="0.25">
      <c r="A10" s="171"/>
      <c r="B10" s="173" t="s">
        <v>565</v>
      </c>
      <c r="C10" s="173"/>
      <c r="D10" s="174"/>
      <c r="E10" s="173"/>
      <c r="F10" s="179"/>
      <c r="G10" s="171"/>
      <c r="H10" s="181"/>
    </row>
    <row r="11" spans="1:8" x14ac:dyDescent="0.25">
      <c r="A11" s="171"/>
      <c r="B11" s="173"/>
      <c r="C11" s="173"/>
      <c r="D11" s="174"/>
      <c r="E11" s="173"/>
      <c r="F11" s="179"/>
      <c r="G11" s="171"/>
      <c r="H11" s="181"/>
    </row>
    <row r="12" spans="1:8" x14ac:dyDescent="0.25">
      <c r="A12" s="171"/>
      <c r="B12" s="173"/>
      <c r="C12" s="174"/>
      <c r="D12" s="174"/>
      <c r="E12" s="203"/>
      <c r="F12" s="179"/>
      <c r="G12" s="171"/>
      <c r="H12" s="181"/>
    </row>
    <row r="13" spans="1:8" x14ac:dyDescent="0.25">
      <c r="A13" s="171"/>
      <c r="B13" s="227">
        <v>41548</v>
      </c>
      <c r="C13" s="174" t="s">
        <v>635</v>
      </c>
      <c r="D13" s="174">
        <v>21</v>
      </c>
      <c r="E13" s="203">
        <v>344</v>
      </c>
      <c r="F13" s="179"/>
      <c r="G13" s="171"/>
      <c r="H13" s="181"/>
    </row>
    <row r="14" spans="1:8" x14ac:dyDescent="0.25">
      <c r="A14" s="171"/>
      <c r="B14" s="227">
        <v>41548</v>
      </c>
      <c r="C14" s="174" t="s">
        <v>636</v>
      </c>
      <c r="D14" s="174">
        <v>22</v>
      </c>
      <c r="E14" s="203">
        <v>344</v>
      </c>
      <c r="F14" s="179"/>
      <c r="G14" s="171"/>
      <c r="H14" s="181"/>
    </row>
    <row r="15" spans="1:8" x14ac:dyDescent="0.25">
      <c r="A15" s="171"/>
      <c r="B15" s="228">
        <v>41730</v>
      </c>
      <c r="C15" s="174" t="s">
        <v>637</v>
      </c>
      <c r="D15" s="174">
        <v>276</v>
      </c>
      <c r="E15" s="203">
        <v>2000</v>
      </c>
      <c r="F15" s="179"/>
      <c r="G15" s="171"/>
      <c r="H15" s="181"/>
    </row>
    <row r="16" spans="1:8" x14ac:dyDescent="0.25">
      <c r="A16" s="171"/>
      <c r="B16" s="227">
        <v>42128</v>
      </c>
      <c r="C16" s="174" t="s">
        <v>638</v>
      </c>
      <c r="D16" s="174">
        <v>798</v>
      </c>
      <c r="E16" s="203">
        <v>2000</v>
      </c>
      <c r="F16" s="179"/>
      <c r="G16" s="171"/>
      <c r="H16" s="181"/>
    </row>
    <row r="17" spans="1:8" x14ac:dyDescent="0.25">
      <c r="A17" s="171"/>
      <c r="B17" s="227">
        <v>42174</v>
      </c>
      <c r="C17" s="174" t="s">
        <v>639</v>
      </c>
      <c r="D17" s="174">
        <v>886</v>
      </c>
      <c r="E17" s="203">
        <v>4000</v>
      </c>
      <c r="F17" s="179"/>
      <c r="G17" s="171"/>
      <c r="H17" s="181"/>
    </row>
    <row r="18" spans="1:8" x14ac:dyDescent="0.25">
      <c r="A18" s="171"/>
      <c r="B18" s="227">
        <v>42248</v>
      </c>
      <c r="C18" s="174" t="s">
        <v>640</v>
      </c>
      <c r="D18" s="174">
        <v>945</v>
      </c>
      <c r="E18" s="203">
        <v>1000</v>
      </c>
      <c r="F18" s="179"/>
      <c r="G18" s="171"/>
      <c r="H18" s="181"/>
    </row>
    <row r="19" spans="1:8" x14ac:dyDescent="0.25">
      <c r="A19" s="171"/>
      <c r="B19" s="227">
        <v>42311</v>
      </c>
      <c r="C19" s="174" t="s">
        <v>641</v>
      </c>
      <c r="D19" s="174">
        <v>1091</v>
      </c>
      <c r="E19" s="203">
        <v>500</v>
      </c>
      <c r="F19" s="179"/>
      <c r="G19" s="171"/>
      <c r="H19" s="181"/>
    </row>
    <row r="20" spans="1:8" x14ac:dyDescent="0.25">
      <c r="A20" s="171"/>
      <c r="B20" s="227">
        <v>42340</v>
      </c>
      <c r="C20" s="174" t="s">
        <v>642</v>
      </c>
      <c r="D20" s="174">
        <v>1181</v>
      </c>
      <c r="E20" s="203">
        <v>750</v>
      </c>
      <c r="F20" s="179"/>
      <c r="G20" s="171"/>
      <c r="H20" s="181"/>
    </row>
    <row r="21" spans="1:8" x14ac:dyDescent="0.25">
      <c r="A21" s="171"/>
      <c r="B21" s="227">
        <v>42340</v>
      </c>
      <c r="C21" s="174" t="s">
        <v>643</v>
      </c>
      <c r="D21" s="174">
        <v>1195</v>
      </c>
      <c r="E21" s="203">
        <v>500</v>
      </c>
      <c r="F21" s="179"/>
      <c r="G21" s="171"/>
      <c r="H21" s="181"/>
    </row>
    <row r="22" spans="1:8" x14ac:dyDescent="0.25">
      <c r="A22" s="171"/>
      <c r="B22" s="227">
        <v>42340</v>
      </c>
      <c r="C22" s="174" t="s">
        <v>644</v>
      </c>
      <c r="D22" s="174">
        <v>1188</v>
      </c>
      <c r="E22" s="203">
        <v>500</v>
      </c>
      <c r="F22" s="179"/>
      <c r="G22" s="171"/>
      <c r="H22" s="181"/>
    </row>
    <row r="23" spans="1:8" x14ac:dyDescent="0.25">
      <c r="A23" s="171"/>
      <c r="B23" s="227">
        <v>42585</v>
      </c>
      <c r="C23" s="174" t="s">
        <v>645</v>
      </c>
      <c r="D23" s="174">
        <v>1540</v>
      </c>
      <c r="E23" s="203">
        <v>4000</v>
      </c>
      <c r="F23" s="179"/>
      <c r="G23" s="171"/>
      <c r="H23" s="181"/>
    </row>
    <row r="24" spans="1:8" x14ac:dyDescent="0.25">
      <c r="A24" s="171"/>
      <c r="B24" s="227">
        <v>42614</v>
      </c>
      <c r="C24" s="174" t="s">
        <v>646</v>
      </c>
      <c r="D24" s="174">
        <v>1636</v>
      </c>
      <c r="E24" s="203">
        <v>2000</v>
      </c>
      <c r="F24" s="179"/>
      <c r="G24" s="171"/>
      <c r="H24" s="181"/>
    </row>
    <row r="25" spans="1:8" x14ac:dyDescent="0.25">
      <c r="A25" s="171"/>
      <c r="B25" s="227">
        <v>42649</v>
      </c>
      <c r="C25" s="174" t="s">
        <v>647</v>
      </c>
      <c r="D25" s="174">
        <v>1676</v>
      </c>
      <c r="E25" s="203">
        <v>2000</v>
      </c>
      <c r="F25" s="179"/>
      <c r="G25" s="171"/>
      <c r="H25" s="181"/>
    </row>
    <row r="26" spans="1:8" x14ac:dyDescent="0.25">
      <c r="A26" s="171"/>
      <c r="B26" s="227">
        <v>42649</v>
      </c>
      <c r="C26" s="174" t="s">
        <v>648</v>
      </c>
      <c r="D26" s="174">
        <v>1689</v>
      </c>
      <c r="E26" s="203">
        <v>500</v>
      </c>
      <c r="F26" s="179"/>
      <c r="G26" s="171"/>
      <c r="H26" s="181"/>
    </row>
    <row r="27" spans="1:8" x14ac:dyDescent="0.25">
      <c r="A27" s="171"/>
      <c r="B27" s="227">
        <v>42650</v>
      </c>
      <c r="C27" s="174" t="s">
        <v>649</v>
      </c>
      <c r="D27" s="174">
        <v>1725</v>
      </c>
      <c r="E27" s="203">
        <v>600</v>
      </c>
      <c r="F27" s="179"/>
      <c r="G27" s="171"/>
      <c r="H27" s="181"/>
    </row>
    <row r="28" spans="1:8" x14ac:dyDescent="0.25">
      <c r="A28" s="171"/>
      <c r="B28" s="227">
        <v>42674</v>
      </c>
      <c r="C28" s="174" t="s">
        <v>650</v>
      </c>
      <c r="D28" s="174">
        <v>1742</v>
      </c>
      <c r="E28" s="203">
        <v>1192.5999999999999</v>
      </c>
      <c r="F28" s="179"/>
      <c r="G28" s="171"/>
      <c r="H28" s="181"/>
    </row>
    <row r="29" spans="1:8" x14ac:dyDescent="0.25">
      <c r="A29" s="171"/>
      <c r="B29" s="227">
        <v>42677</v>
      </c>
      <c r="C29" s="174" t="s">
        <v>651</v>
      </c>
      <c r="D29" s="174">
        <v>1765</v>
      </c>
      <c r="E29" s="203">
        <v>357.78</v>
      </c>
      <c r="F29" s="179"/>
      <c r="G29" s="171"/>
      <c r="H29" s="181"/>
    </row>
    <row r="30" spans="1:8" x14ac:dyDescent="0.25">
      <c r="A30" s="171"/>
      <c r="B30" s="227">
        <v>42677</v>
      </c>
      <c r="C30" s="174" t="s">
        <v>652</v>
      </c>
      <c r="D30" s="174">
        <v>1776</v>
      </c>
      <c r="E30" s="203">
        <v>357.78</v>
      </c>
      <c r="F30" s="179"/>
      <c r="G30" s="171"/>
      <c r="H30" s="181"/>
    </row>
    <row r="31" spans="1:8" x14ac:dyDescent="0.25">
      <c r="A31" s="171"/>
      <c r="B31" s="227">
        <v>42677</v>
      </c>
      <c r="C31" s="174" t="s">
        <v>653</v>
      </c>
      <c r="D31" s="174">
        <v>1797</v>
      </c>
      <c r="E31" s="203">
        <v>357.78</v>
      </c>
      <c r="F31" s="179"/>
      <c r="G31" s="171"/>
      <c r="H31" s="181"/>
    </row>
    <row r="32" spans="1:8" x14ac:dyDescent="0.25">
      <c r="A32" s="171"/>
      <c r="B32" s="227">
        <v>42705</v>
      </c>
      <c r="C32" s="174" t="s">
        <v>654</v>
      </c>
      <c r="D32" s="174">
        <v>1828</v>
      </c>
      <c r="E32" s="203">
        <v>1000</v>
      </c>
      <c r="F32" s="179"/>
      <c r="G32" s="171"/>
      <c r="H32" s="181"/>
    </row>
    <row r="33" spans="1:8" x14ac:dyDescent="0.25">
      <c r="A33" s="171"/>
      <c r="B33" s="227">
        <v>42705</v>
      </c>
      <c r="C33" s="174" t="s">
        <v>656</v>
      </c>
      <c r="D33" s="174">
        <v>1847</v>
      </c>
      <c r="E33" s="203">
        <v>4000</v>
      </c>
      <c r="F33" s="179"/>
      <c r="G33" s="171"/>
      <c r="H33" s="181"/>
    </row>
    <row r="34" spans="1:8" x14ac:dyDescent="0.25">
      <c r="A34" s="171"/>
      <c r="B34" s="227">
        <v>42705</v>
      </c>
      <c r="C34" s="174" t="s">
        <v>658</v>
      </c>
      <c r="D34" s="174">
        <v>1858</v>
      </c>
      <c r="E34" s="203">
        <v>2000</v>
      </c>
      <c r="F34" s="179"/>
      <c r="G34" s="171"/>
      <c r="H34" s="181"/>
    </row>
    <row r="35" spans="1:8" x14ac:dyDescent="0.25">
      <c r="A35" s="171"/>
      <c r="B35" s="227">
        <v>42705</v>
      </c>
      <c r="C35" s="174" t="s">
        <v>659</v>
      </c>
      <c r="D35" s="174">
        <v>1861</v>
      </c>
      <c r="E35" s="203">
        <v>4000</v>
      </c>
      <c r="F35" s="179"/>
      <c r="G35" s="171"/>
      <c r="H35" s="181"/>
    </row>
    <row r="36" spans="1:8" x14ac:dyDescent="0.25">
      <c r="A36" s="171"/>
      <c r="B36" s="227">
        <v>42705</v>
      </c>
      <c r="C36" s="174" t="s">
        <v>639</v>
      </c>
      <c r="D36" s="174">
        <v>1863</v>
      </c>
      <c r="E36" s="203">
        <v>4000</v>
      </c>
      <c r="F36" s="179"/>
      <c r="G36" s="171"/>
      <c r="H36" s="181"/>
    </row>
    <row r="37" spans="1:8" x14ac:dyDescent="0.25">
      <c r="A37" s="171"/>
      <c r="B37" s="227">
        <v>42403</v>
      </c>
      <c r="C37" s="174" t="s">
        <v>677</v>
      </c>
      <c r="D37" s="174">
        <v>1890</v>
      </c>
      <c r="E37" s="203">
        <v>2000</v>
      </c>
      <c r="F37" s="179"/>
      <c r="G37" s="171"/>
      <c r="H37" s="181"/>
    </row>
    <row r="38" spans="1:8" x14ac:dyDescent="0.25">
      <c r="A38" s="171"/>
      <c r="B38" s="227">
        <v>42403</v>
      </c>
      <c r="C38" s="174" t="s">
        <v>678</v>
      </c>
      <c r="D38" s="174">
        <v>1891</v>
      </c>
      <c r="E38" s="203">
        <v>1200</v>
      </c>
      <c r="F38" s="179"/>
      <c r="G38" s="171"/>
      <c r="H38" s="181"/>
    </row>
    <row r="39" spans="1:8" x14ac:dyDescent="0.25">
      <c r="A39" s="171"/>
      <c r="B39" s="227">
        <v>42403</v>
      </c>
      <c r="C39" s="174" t="s">
        <v>679</v>
      </c>
      <c r="D39" s="174">
        <v>1892</v>
      </c>
      <c r="E39" s="203">
        <v>600</v>
      </c>
      <c r="F39" s="179"/>
      <c r="G39" s="171"/>
      <c r="H39" s="181"/>
    </row>
    <row r="40" spans="1:8" x14ac:dyDescent="0.25">
      <c r="A40" s="171"/>
      <c r="B40" s="227">
        <v>42403</v>
      </c>
      <c r="C40" s="174" t="s">
        <v>680</v>
      </c>
      <c r="D40" s="174">
        <v>1893</v>
      </c>
      <c r="E40" s="203">
        <v>600</v>
      </c>
      <c r="F40" s="179"/>
      <c r="G40" s="171"/>
      <c r="H40" s="181"/>
    </row>
    <row r="41" spans="1:8" x14ac:dyDescent="0.25">
      <c r="A41" s="171"/>
      <c r="B41" s="227">
        <v>42403</v>
      </c>
      <c r="C41" s="174" t="s">
        <v>681</v>
      </c>
      <c r="D41" s="174">
        <v>1894</v>
      </c>
      <c r="E41" s="203">
        <v>600</v>
      </c>
      <c r="F41" s="179"/>
      <c r="G41" s="171"/>
      <c r="H41" s="181"/>
    </row>
    <row r="42" spans="1:8" x14ac:dyDescent="0.25">
      <c r="A42" s="171"/>
      <c r="B42" s="227">
        <v>42403</v>
      </c>
      <c r="C42" s="174" t="s">
        <v>682</v>
      </c>
      <c r="D42" s="174">
        <v>1895</v>
      </c>
      <c r="E42" s="203">
        <v>600</v>
      </c>
      <c r="F42" s="179"/>
      <c r="G42" s="171"/>
      <c r="H42" s="181"/>
    </row>
    <row r="43" spans="1:8" x14ac:dyDescent="0.25">
      <c r="A43" s="171"/>
      <c r="B43" s="227">
        <v>42403</v>
      </c>
      <c r="C43" s="174" t="s">
        <v>683</v>
      </c>
      <c r="D43" s="174">
        <v>1896</v>
      </c>
      <c r="E43" s="203">
        <v>600</v>
      </c>
      <c r="F43" s="179"/>
      <c r="G43" s="171"/>
      <c r="H43" s="181"/>
    </row>
    <row r="44" spans="1:8" x14ac:dyDescent="0.25">
      <c r="A44" s="171"/>
      <c r="B44" s="227">
        <v>42403</v>
      </c>
      <c r="C44" s="174" t="s">
        <v>684</v>
      </c>
      <c r="D44" s="174">
        <v>1898</v>
      </c>
      <c r="E44" s="203">
        <v>2800</v>
      </c>
      <c r="F44" s="179"/>
      <c r="G44" s="171"/>
      <c r="H44" s="181"/>
    </row>
    <row r="45" spans="1:8" x14ac:dyDescent="0.25">
      <c r="A45" s="171"/>
      <c r="B45" s="227">
        <v>42403</v>
      </c>
      <c r="C45" s="174" t="s">
        <v>685</v>
      </c>
      <c r="D45" s="174">
        <v>1899</v>
      </c>
      <c r="E45" s="203">
        <v>2800</v>
      </c>
      <c r="F45" s="179">
        <f>E46</f>
        <v>50103.939999999995</v>
      </c>
      <c r="G45" s="179">
        <f>F45</f>
        <v>50103.939999999995</v>
      </c>
      <c r="H45" s="181"/>
    </row>
    <row r="46" spans="1:8" x14ac:dyDescent="0.25">
      <c r="A46" s="171"/>
      <c r="B46" s="227"/>
      <c r="C46" s="174"/>
      <c r="D46" s="229"/>
      <c r="E46" s="230">
        <f>SUM(E13:E45)</f>
        <v>50103.939999999995</v>
      </c>
      <c r="F46" s="208"/>
      <c r="G46" s="208"/>
      <c r="H46" s="181"/>
    </row>
    <row r="47" spans="1:8" ht="15.75" thickBot="1" x14ac:dyDescent="0.3">
      <c r="A47" s="190" t="s">
        <v>610</v>
      </c>
      <c r="B47" s="172" t="s">
        <v>687</v>
      </c>
      <c r="C47" s="173"/>
      <c r="D47" s="172"/>
      <c r="E47" s="175"/>
      <c r="F47" s="175"/>
      <c r="G47" s="191">
        <f>G7-G45</f>
        <v>221693.7</v>
      </c>
      <c r="H47" s="181"/>
    </row>
    <row r="48" spans="1:8" ht="15.75" thickTop="1" x14ac:dyDescent="0.25">
      <c r="A48" s="192"/>
      <c r="B48" s="172"/>
      <c r="C48" s="173"/>
      <c r="D48" s="172"/>
      <c r="E48" s="175"/>
      <c r="F48" s="195"/>
      <c r="G48" s="196"/>
      <c r="H48" s="181"/>
    </row>
    <row r="49" spans="1:8" x14ac:dyDescent="0.25">
      <c r="A49" s="192"/>
      <c r="B49" s="172"/>
      <c r="C49" s="173"/>
      <c r="D49" s="172"/>
      <c r="E49" s="175"/>
      <c r="F49" s="195"/>
      <c r="G49" s="196"/>
      <c r="H49" s="181"/>
    </row>
    <row r="50" spans="1:8" x14ac:dyDescent="0.25">
      <c r="A50" s="181"/>
      <c r="B50" s="231"/>
      <c r="C50" s="231"/>
      <c r="D50" s="231"/>
      <c r="E50" s="231"/>
      <c r="F50" s="181"/>
      <c r="G50" s="181"/>
      <c r="H50" s="181"/>
    </row>
    <row r="51" spans="1:8" x14ac:dyDescent="0.25">
      <c r="A51" s="181"/>
      <c r="B51" s="231"/>
      <c r="C51" s="231"/>
      <c r="D51" s="231"/>
      <c r="E51" s="231"/>
      <c r="F51" s="181"/>
      <c r="G51" s="181"/>
      <c r="H51" s="181"/>
    </row>
    <row r="52" spans="1:8" x14ac:dyDescent="0.25">
      <c r="A52" s="181"/>
      <c r="B52" s="231"/>
      <c r="C52" s="231"/>
      <c r="D52" s="231"/>
      <c r="E52" s="231"/>
      <c r="F52" s="181"/>
      <c r="G52" s="181"/>
      <c r="H52" s="181"/>
    </row>
    <row r="53" spans="1:8" x14ac:dyDescent="0.25">
      <c r="B53" s="229"/>
      <c r="C53" s="229"/>
      <c r="D53" s="229"/>
      <c r="E53" s="229"/>
    </row>
    <row r="54" spans="1:8" x14ac:dyDescent="0.25">
      <c r="B54" s="229"/>
      <c r="C54" s="229"/>
      <c r="D54" s="229"/>
      <c r="E54" s="229"/>
    </row>
    <row r="55" spans="1:8" x14ac:dyDescent="0.25">
      <c r="B55" s="229"/>
      <c r="C55" s="229"/>
      <c r="D55" s="229"/>
      <c r="E55" s="229"/>
    </row>
    <row r="56" spans="1:8" x14ac:dyDescent="0.25">
      <c r="B56" s="229"/>
      <c r="C56" s="229"/>
      <c r="D56" s="229"/>
      <c r="E56" s="229"/>
    </row>
    <row r="57" spans="1:8" x14ac:dyDescent="0.25">
      <c r="B57" s="229"/>
      <c r="C57" s="229"/>
      <c r="D57" s="229"/>
      <c r="E57" s="229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workbookViewId="0">
      <selection sqref="A1:A1048576"/>
    </sheetView>
  </sheetViews>
  <sheetFormatPr baseColWidth="10" defaultRowHeight="15" x14ac:dyDescent="0.25"/>
  <cols>
    <col min="1" max="1" width="2.5703125" customWidth="1"/>
    <col min="2" max="2" width="40.42578125" bestFit="1" customWidth="1"/>
  </cols>
  <sheetData>
    <row r="1" spans="2:10" x14ac:dyDescent="0.25">
      <c r="B1" s="122" t="s">
        <v>112</v>
      </c>
      <c r="C1" s="90"/>
      <c r="D1" s="91"/>
      <c r="E1" s="90"/>
      <c r="F1" s="92"/>
      <c r="G1" s="90"/>
      <c r="H1" s="90"/>
      <c r="I1" s="90"/>
      <c r="J1" s="90"/>
    </row>
    <row r="2" spans="2:10" x14ac:dyDescent="0.25">
      <c r="B2" s="122" t="s">
        <v>170</v>
      </c>
      <c r="C2" s="90"/>
      <c r="D2" s="90"/>
      <c r="E2" s="90"/>
      <c r="F2" s="92"/>
      <c r="G2" s="90"/>
      <c r="H2" s="90"/>
      <c r="I2" s="90"/>
      <c r="J2" s="90"/>
    </row>
    <row r="3" spans="2:10" x14ac:dyDescent="0.25">
      <c r="B3" s="123" t="s">
        <v>173</v>
      </c>
      <c r="C3" s="93"/>
      <c r="D3" s="93"/>
      <c r="E3" s="93"/>
      <c r="F3" s="93"/>
      <c r="G3" s="90"/>
      <c r="H3" s="90"/>
      <c r="I3" s="90"/>
      <c r="J3" s="90"/>
    </row>
    <row r="4" spans="2:10" x14ac:dyDescent="0.25">
      <c r="B4" s="123"/>
      <c r="C4" s="93"/>
      <c r="D4" s="93"/>
      <c r="E4" s="93"/>
      <c r="F4" s="93"/>
      <c r="G4" s="90"/>
      <c r="H4" s="90"/>
      <c r="I4" s="90"/>
      <c r="J4" s="90"/>
    </row>
    <row r="5" spans="2:10" x14ac:dyDescent="0.25">
      <c r="B5" s="94" t="s">
        <v>113</v>
      </c>
      <c r="C5" s="95" t="s">
        <v>27</v>
      </c>
      <c r="D5" s="92" t="s">
        <v>114</v>
      </c>
      <c r="E5" s="94" t="s">
        <v>115</v>
      </c>
      <c r="F5" s="95" t="s">
        <v>27</v>
      </c>
      <c r="G5" s="90"/>
      <c r="H5" s="90"/>
      <c r="I5" s="90"/>
      <c r="J5" s="90"/>
    </row>
    <row r="6" spans="2:10" x14ac:dyDescent="0.25">
      <c r="B6" s="95" t="s">
        <v>27</v>
      </c>
      <c r="C6" s="95" t="s">
        <v>27</v>
      </c>
      <c r="D6" s="95" t="s">
        <v>27</v>
      </c>
      <c r="E6" s="95" t="s">
        <v>27</v>
      </c>
      <c r="F6" s="95" t="s">
        <v>27</v>
      </c>
      <c r="G6" s="90"/>
      <c r="H6" s="90"/>
      <c r="I6" s="90"/>
      <c r="J6" s="90"/>
    </row>
    <row r="7" spans="2:10" x14ac:dyDescent="0.25">
      <c r="B7" s="102" t="s">
        <v>116</v>
      </c>
      <c r="C7" s="95" t="s">
        <v>27</v>
      </c>
      <c r="D7" s="95" t="s">
        <v>27</v>
      </c>
      <c r="E7" s="102" t="s">
        <v>117</v>
      </c>
      <c r="F7" s="95" t="s">
        <v>27</v>
      </c>
      <c r="G7" s="90"/>
      <c r="H7" s="90"/>
      <c r="I7" s="90"/>
      <c r="J7" s="90"/>
    </row>
    <row r="8" spans="2:10" x14ac:dyDescent="0.25">
      <c r="B8" s="95" t="s">
        <v>27</v>
      </c>
      <c r="C8" s="95" t="s">
        <v>27</v>
      </c>
      <c r="D8" s="92" t="s">
        <v>114</v>
      </c>
      <c r="E8" s="95" t="s">
        <v>27</v>
      </c>
      <c r="F8" s="95" t="s">
        <v>27</v>
      </c>
      <c r="G8" s="90"/>
      <c r="H8" s="90"/>
      <c r="I8" s="90"/>
      <c r="J8" s="90"/>
    </row>
    <row r="9" spans="2:10" x14ac:dyDescent="0.25">
      <c r="B9" s="102" t="s">
        <v>118</v>
      </c>
      <c r="C9" s="95" t="s">
        <v>27</v>
      </c>
      <c r="D9" s="95" t="s">
        <v>27</v>
      </c>
      <c r="E9" s="102" t="s">
        <v>118</v>
      </c>
      <c r="F9" s="95" t="s">
        <v>27</v>
      </c>
      <c r="G9" s="90"/>
      <c r="H9" s="90"/>
      <c r="I9" s="90"/>
      <c r="J9" s="90"/>
    </row>
    <row r="10" spans="2:10" x14ac:dyDescent="0.25">
      <c r="B10" s="95" t="s">
        <v>27</v>
      </c>
      <c r="C10" s="95" t="s">
        <v>27</v>
      </c>
      <c r="D10" s="92" t="s">
        <v>114</v>
      </c>
      <c r="E10" s="95" t="s">
        <v>27</v>
      </c>
      <c r="F10" s="95" t="s">
        <v>27</v>
      </c>
      <c r="G10" s="90"/>
      <c r="H10" s="90"/>
      <c r="I10" s="90"/>
      <c r="J10" s="90"/>
    </row>
    <row r="11" spans="2:10" x14ac:dyDescent="0.25">
      <c r="B11" s="95" t="s">
        <v>119</v>
      </c>
      <c r="C11" s="100">
        <v>6000</v>
      </c>
      <c r="D11" s="95" t="s">
        <v>27</v>
      </c>
      <c r="E11" s="95" t="s">
        <v>120</v>
      </c>
      <c r="F11" s="100">
        <v>674780.37</v>
      </c>
      <c r="G11" s="90"/>
      <c r="H11" s="90"/>
      <c r="I11" s="90"/>
      <c r="J11" s="90"/>
    </row>
    <row r="12" spans="2:10" x14ac:dyDescent="0.25">
      <c r="B12" s="95" t="s">
        <v>121</v>
      </c>
      <c r="C12" s="97">
        <v>3583163.63</v>
      </c>
      <c r="D12" s="95" t="s">
        <v>27</v>
      </c>
      <c r="E12" s="95" t="s">
        <v>122</v>
      </c>
      <c r="F12" s="97">
        <v>415091.42</v>
      </c>
      <c r="G12" s="90"/>
      <c r="H12" s="90"/>
      <c r="I12" s="90"/>
      <c r="J12" s="90"/>
    </row>
    <row r="13" spans="2:10" x14ac:dyDescent="0.25">
      <c r="B13" s="95" t="s">
        <v>123</v>
      </c>
      <c r="C13" s="97">
        <v>8961988.5899999999</v>
      </c>
      <c r="D13" s="95" t="s">
        <v>27</v>
      </c>
      <c r="E13" s="95" t="s">
        <v>27</v>
      </c>
      <c r="F13" s="95" t="s">
        <v>27</v>
      </c>
      <c r="G13" s="90"/>
      <c r="H13" s="90"/>
      <c r="I13" s="90"/>
      <c r="J13" s="90"/>
    </row>
    <row r="14" spans="2:10" x14ac:dyDescent="0.25">
      <c r="B14" s="95" t="s">
        <v>124</v>
      </c>
      <c r="C14" s="97">
        <v>2324492.69</v>
      </c>
      <c r="D14" s="95" t="s">
        <v>27</v>
      </c>
      <c r="E14" s="102" t="s">
        <v>125</v>
      </c>
      <c r="F14" s="103">
        <v>1089871.79</v>
      </c>
      <c r="G14" s="90"/>
      <c r="H14" s="90"/>
      <c r="I14" s="90"/>
      <c r="J14" s="90"/>
    </row>
    <row r="15" spans="2:10" x14ac:dyDescent="0.25">
      <c r="B15" s="95" t="s">
        <v>126</v>
      </c>
      <c r="C15" s="97">
        <v>775149.03</v>
      </c>
      <c r="D15" s="95" t="s">
        <v>27</v>
      </c>
      <c r="E15" s="95" t="s">
        <v>27</v>
      </c>
      <c r="F15" s="95" t="s">
        <v>27</v>
      </c>
      <c r="G15" s="90"/>
      <c r="H15" s="90"/>
      <c r="I15" s="90"/>
      <c r="J15" s="90"/>
    </row>
    <row r="16" spans="2:10" x14ac:dyDescent="0.25">
      <c r="B16" s="95" t="s">
        <v>127</v>
      </c>
      <c r="C16" s="97">
        <v>452765</v>
      </c>
      <c r="D16" s="95" t="s">
        <v>27</v>
      </c>
      <c r="E16" s="102" t="s">
        <v>128</v>
      </c>
      <c r="F16" s="95" t="s">
        <v>27</v>
      </c>
      <c r="G16" s="90"/>
      <c r="H16" s="90"/>
      <c r="I16" s="90"/>
      <c r="J16" s="90"/>
    </row>
    <row r="17" spans="2:10" x14ac:dyDescent="0.25">
      <c r="B17" s="95" t="s">
        <v>129</v>
      </c>
      <c r="C17" s="97">
        <v>20274.599999999999</v>
      </c>
      <c r="D17" s="95" t="s">
        <v>27</v>
      </c>
      <c r="E17" s="95" t="s">
        <v>27</v>
      </c>
      <c r="F17" s="100" t="s">
        <v>27</v>
      </c>
      <c r="G17" s="90"/>
      <c r="H17" s="90"/>
      <c r="I17" s="90"/>
      <c r="J17" s="90"/>
    </row>
    <row r="18" spans="2:10" x14ac:dyDescent="0.25">
      <c r="B18" s="95" t="s">
        <v>130</v>
      </c>
      <c r="C18" s="98">
        <v>-659400.13</v>
      </c>
      <c r="D18" s="95" t="s">
        <v>27</v>
      </c>
      <c r="E18" s="95" t="s">
        <v>131</v>
      </c>
      <c r="F18" s="100">
        <v>30989</v>
      </c>
      <c r="G18" s="90"/>
      <c r="H18" s="90"/>
      <c r="I18" s="90"/>
      <c r="J18" s="90"/>
    </row>
    <row r="19" spans="2:10" x14ac:dyDescent="0.25">
      <c r="B19" s="95" t="s">
        <v>132</v>
      </c>
      <c r="C19" s="98">
        <v>-513235.18</v>
      </c>
      <c r="D19" s="95" t="s">
        <v>27</v>
      </c>
      <c r="E19" s="95" t="s">
        <v>27</v>
      </c>
      <c r="F19" s="100" t="s">
        <v>27</v>
      </c>
      <c r="G19" s="90"/>
      <c r="H19" s="90"/>
      <c r="I19" s="90"/>
      <c r="J19" s="90"/>
    </row>
    <row r="20" spans="2:10" x14ac:dyDescent="0.25">
      <c r="B20" s="95" t="s">
        <v>27</v>
      </c>
      <c r="C20" s="95" t="s">
        <v>27</v>
      </c>
      <c r="D20" s="92" t="s">
        <v>114</v>
      </c>
      <c r="E20" s="102" t="s">
        <v>133</v>
      </c>
      <c r="F20" s="103">
        <v>30989</v>
      </c>
      <c r="G20" s="90"/>
      <c r="H20" s="90"/>
      <c r="I20" s="90"/>
      <c r="J20" s="90"/>
    </row>
    <row r="21" spans="2:10" x14ac:dyDescent="0.25">
      <c r="B21" s="102" t="s">
        <v>125</v>
      </c>
      <c r="C21" s="103">
        <v>14951198.23</v>
      </c>
      <c r="D21" s="92" t="s">
        <v>114</v>
      </c>
      <c r="E21" s="95" t="s">
        <v>27</v>
      </c>
      <c r="F21" s="100" t="s">
        <v>27</v>
      </c>
      <c r="G21" s="90"/>
      <c r="H21" s="90"/>
      <c r="I21" s="90"/>
      <c r="J21" s="90"/>
    </row>
    <row r="22" spans="2:10" x14ac:dyDescent="0.25">
      <c r="B22" s="95" t="s">
        <v>27</v>
      </c>
      <c r="C22" s="100" t="s">
        <v>27</v>
      </c>
      <c r="D22" s="92" t="s">
        <v>114</v>
      </c>
      <c r="E22" s="95" t="s">
        <v>27</v>
      </c>
      <c r="F22" s="100" t="s">
        <v>27</v>
      </c>
      <c r="G22" s="90"/>
      <c r="H22" s="90"/>
      <c r="I22" s="90"/>
      <c r="J22" s="90"/>
    </row>
    <row r="23" spans="2:10" x14ac:dyDescent="0.25">
      <c r="B23" s="102" t="s">
        <v>134</v>
      </c>
      <c r="C23" s="100" t="s">
        <v>27</v>
      </c>
      <c r="D23" s="95" t="s">
        <v>27</v>
      </c>
      <c r="E23" s="102" t="s">
        <v>135</v>
      </c>
      <c r="F23" s="103">
        <v>1120860.79</v>
      </c>
      <c r="G23" s="90"/>
      <c r="H23" s="90"/>
      <c r="I23" s="90"/>
      <c r="J23" s="90"/>
    </row>
    <row r="24" spans="2:10" x14ac:dyDescent="0.25">
      <c r="B24" s="95" t="s">
        <v>27</v>
      </c>
      <c r="C24" s="100" t="s">
        <v>27</v>
      </c>
      <c r="D24" s="92" t="s">
        <v>114</v>
      </c>
      <c r="E24" s="95" t="s">
        <v>27</v>
      </c>
      <c r="F24" s="100" t="s">
        <v>27</v>
      </c>
      <c r="G24" s="90"/>
      <c r="H24" s="90"/>
      <c r="I24" s="90"/>
      <c r="J24" s="90"/>
    </row>
    <row r="25" spans="2:10" x14ac:dyDescent="0.25">
      <c r="B25" s="95" t="s">
        <v>136</v>
      </c>
      <c r="C25" s="100">
        <v>1108884.97</v>
      </c>
      <c r="D25" s="95" t="s">
        <v>27</v>
      </c>
      <c r="E25" s="95" t="s">
        <v>27</v>
      </c>
      <c r="F25" s="100" t="s">
        <v>27</v>
      </c>
      <c r="G25" s="90"/>
      <c r="H25" s="90"/>
      <c r="I25" s="90"/>
      <c r="J25" s="90"/>
    </row>
    <row r="26" spans="2:10" x14ac:dyDescent="0.25">
      <c r="B26" s="95" t="s">
        <v>137</v>
      </c>
      <c r="C26" s="97">
        <v>228445.01</v>
      </c>
      <c r="D26" s="95" t="s">
        <v>27</v>
      </c>
      <c r="E26" s="94" t="s">
        <v>138</v>
      </c>
      <c r="F26" s="103">
        <v>1120860.79</v>
      </c>
      <c r="G26" s="90"/>
      <c r="H26" s="90"/>
      <c r="I26" s="90"/>
      <c r="J26" s="90"/>
    </row>
    <row r="27" spans="2:10" x14ac:dyDescent="0.25">
      <c r="B27" s="95" t="s">
        <v>139</v>
      </c>
      <c r="C27" s="97">
        <v>263298.71000000002</v>
      </c>
      <c r="D27" s="95" t="s">
        <v>27</v>
      </c>
      <c r="E27" s="95" t="s">
        <v>27</v>
      </c>
      <c r="F27" s="100" t="s">
        <v>27</v>
      </c>
      <c r="G27" s="90"/>
      <c r="H27" s="90"/>
      <c r="I27" s="90"/>
      <c r="J27" s="90"/>
    </row>
    <row r="28" spans="2:10" x14ac:dyDescent="0.25">
      <c r="B28" s="95" t="s">
        <v>140</v>
      </c>
      <c r="C28" s="97">
        <v>1802.72</v>
      </c>
      <c r="D28" s="95" t="s">
        <v>27</v>
      </c>
      <c r="E28" s="94" t="s">
        <v>141</v>
      </c>
      <c r="F28" s="100" t="s">
        <v>27</v>
      </c>
      <c r="G28" s="90"/>
      <c r="H28" s="90"/>
      <c r="I28" s="90"/>
      <c r="J28" s="90"/>
    </row>
    <row r="29" spans="2:10" x14ac:dyDescent="0.25">
      <c r="B29" s="95" t="s">
        <v>142</v>
      </c>
      <c r="C29" s="97">
        <v>1172950</v>
      </c>
      <c r="D29" s="95" t="s">
        <v>27</v>
      </c>
      <c r="E29" s="95" t="s">
        <v>27</v>
      </c>
      <c r="F29" s="100" t="s">
        <v>27</v>
      </c>
      <c r="G29" s="90"/>
      <c r="H29" s="90"/>
      <c r="I29" s="90"/>
      <c r="J29" s="90"/>
    </row>
    <row r="30" spans="2:10" x14ac:dyDescent="0.25">
      <c r="B30" s="95" t="s">
        <v>143</v>
      </c>
      <c r="C30" s="97">
        <v>17638657.870000001</v>
      </c>
      <c r="D30" s="95" t="s">
        <v>27</v>
      </c>
      <c r="E30" s="102" t="s">
        <v>144</v>
      </c>
      <c r="F30" s="100" t="s">
        <v>27</v>
      </c>
      <c r="G30" s="90"/>
      <c r="H30" s="90"/>
      <c r="I30" s="90"/>
      <c r="J30" s="90"/>
    </row>
    <row r="31" spans="2:10" x14ac:dyDescent="0.25">
      <c r="B31" s="95" t="s">
        <v>145</v>
      </c>
      <c r="C31" s="97">
        <v>645000</v>
      </c>
      <c r="D31" s="95" t="s">
        <v>27</v>
      </c>
      <c r="E31" s="95" t="s">
        <v>27</v>
      </c>
      <c r="F31" s="100" t="s">
        <v>27</v>
      </c>
      <c r="G31" s="90"/>
      <c r="H31" s="90"/>
      <c r="I31" s="90"/>
      <c r="J31" s="90"/>
    </row>
    <row r="32" spans="2:10" x14ac:dyDescent="0.25">
      <c r="B32" s="95" t="s">
        <v>146</v>
      </c>
      <c r="C32" s="97">
        <v>443695</v>
      </c>
      <c r="D32" s="95" t="s">
        <v>27</v>
      </c>
      <c r="E32" s="95" t="s">
        <v>147</v>
      </c>
      <c r="F32" s="100">
        <v>10446445.449999999</v>
      </c>
      <c r="G32" s="90"/>
      <c r="H32" s="90"/>
      <c r="I32" s="90"/>
      <c r="J32" s="90"/>
    </row>
    <row r="33" spans="2:10" x14ac:dyDescent="0.25">
      <c r="B33" s="95" t="s">
        <v>148</v>
      </c>
      <c r="C33" s="98">
        <v>-808657</v>
      </c>
      <c r="D33" s="95" t="s">
        <v>27</v>
      </c>
      <c r="E33" s="95" t="s">
        <v>149</v>
      </c>
      <c r="F33" s="97">
        <v>3757988.99</v>
      </c>
      <c r="G33" s="90"/>
      <c r="H33" s="90"/>
      <c r="I33" s="90"/>
      <c r="J33" s="90"/>
    </row>
    <row r="34" spans="2:10" x14ac:dyDescent="0.25">
      <c r="B34" s="95" t="s">
        <v>150</v>
      </c>
      <c r="C34" s="98">
        <v>-278997.7</v>
      </c>
      <c r="D34" s="95" t="s">
        <v>27</v>
      </c>
      <c r="E34" s="95" t="s">
        <v>151</v>
      </c>
      <c r="F34" s="97">
        <v>3337367.16</v>
      </c>
      <c r="G34" s="90"/>
      <c r="H34" s="90"/>
      <c r="I34" s="90"/>
      <c r="J34" s="90"/>
    </row>
    <row r="35" spans="2:10" x14ac:dyDescent="0.25">
      <c r="B35" s="95" t="s">
        <v>152</v>
      </c>
      <c r="C35" s="98">
        <v>-258185.49</v>
      </c>
      <c r="D35" s="95" t="s">
        <v>27</v>
      </c>
      <c r="E35" s="95" t="s">
        <v>153</v>
      </c>
      <c r="F35" s="97">
        <v>7862470.3600000003</v>
      </c>
      <c r="G35" s="90"/>
      <c r="H35" s="90"/>
      <c r="I35" s="90"/>
      <c r="J35" s="90"/>
    </row>
    <row r="36" spans="2:10" x14ac:dyDescent="0.25">
      <c r="B36" s="95" t="s">
        <v>154</v>
      </c>
      <c r="C36" s="98">
        <v>-1098</v>
      </c>
      <c r="D36" s="95" t="s">
        <v>27</v>
      </c>
      <c r="E36" s="95" t="s">
        <v>155</v>
      </c>
      <c r="F36" s="97">
        <v>4561192.3</v>
      </c>
      <c r="G36" s="90"/>
      <c r="H36" s="90"/>
      <c r="I36" s="90"/>
      <c r="J36" s="90"/>
    </row>
    <row r="37" spans="2:10" x14ac:dyDescent="0.25">
      <c r="B37" s="95" t="s">
        <v>156</v>
      </c>
      <c r="C37" s="98">
        <v>-199.9</v>
      </c>
      <c r="D37" s="95" t="s">
        <v>27</v>
      </c>
      <c r="E37" s="95" t="s">
        <v>157</v>
      </c>
      <c r="F37" s="97">
        <v>2765075.14</v>
      </c>
      <c r="G37" s="90"/>
      <c r="H37" s="90"/>
      <c r="I37" s="90"/>
      <c r="J37" s="90"/>
    </row>
    <row r="38" spans="2:10" x14ac:dyDescent="0.25">
      <c r="B38" s="95" t="s">
        <v>27</v>
      </c>
      <c r="C38" s="95" t="s">
        <v>27</v>
      </c>
      <c r="D38" s="92" t="s">
        <v>114</v>
      </c>
      <c r="E38" s="95" t="s">
        <v>158</v>
      </c>
      <c r="F38" s="97">
        <v>2354645.0299999998</v>
      </c>
      <c r="G38" s="90"/>
      <c r="H38" s="90"/>
      <c r="I38" s="90"/>
      <c r="J38" s="90"/>
    </row>
    <row r="39" spans="2:10" x14ac:dyDescent="0.25">
      <c r="B39" s="102" t="s">
        <v>159</v>
      </c>
      <c r="C39" s="103">
        <v>20155596.190000001</v>
      </c>
      <c r="D39" s="92" t="s">
        <v>114</v>
      </c>
      <c r="E39" s="95" t="s">
        <v>27</v>
      </c>
      <c r="F39" s="95" t="s">
        <v>27</v>
      </c>
      <c r="G39" s="90"/>
      <c r="H39" s="90"/>
      <c r="I39" s="90"/>
      <c r="J39" s="90"/>
    </row>
    <row r="40" spans="2:10" x14ac:dyDescent="0.25">
      <c r="B40" s="95" t="s">
        <v>27</v>
      </c>
      <c r="C40" s="100" t="s">
        <v>27</v>
      </c>
      <c r="D40" s="92" t="s">
        <v>114</v>
      </c>
      <c r="E40" s="102" t="s">
        <v>160</v>
      </c>
      <c r="F40" s="103">
        <v>35085184.43</v>
      </c>
      <c r="G40" s="90"/>
      <c r="H40" s="90"/>
      <c r="I40" s="90"/>
      <c r="J40" s="90"/>
    </row>
    <row r="41" spans="2:10" x14ac:dyDescent="0.25">
      <c r="B41" s="95" t="s">
        <v>27</v>
      </c>
      <c r="C41" s="100" t="s">
        <v>27</v>
      </c>
      <c r="D41" s="92" t="s">
        <v>114</v>
      </c>
      <c r="E41" s="95" t="s">
        <v>27</v>
      </c>
      <c r="F41" s="100" t="s">
        <v>27</v>
      </c>
      <c r="G41" s="90"/>
      <c r="H41" s="90"/>
      <c r="I41" s="90"/>
      <c r="J41" s="90"/>
    </row>
    <row r="42" spans="2:10" x14ac:dyDescent="0.25">
      <c r="B42" s="102" t="s">
        <v>161</v>
      </c>
      <c r="C42" s="103">
        <v>35106794.420000002</v>
      </c>
      <c r="D42" s="92" t="s">
        <v>114</v>
      </c>
      <c r="E42" s="95" t="s">
        <v>162</v>
      </c>
      <c r="F42" s="100">
        <v>-1099250.8</v>
      </c>
      <c r="G42" s="90"/>
      <c r="H42" s="90"/>
      <c r="I42" s="90"/>
      <c r="J42" s="90"/>
    </row>
    <row r="43" spans="2:10" x14ac:dyDescent="0.25">
      <c r="B43" s="95" t="s">
        <v>27</v>
      </c>
      <c r="C43" s="100" t="s">
        <v>27</v>
      </c>
      <c r="D43" s="92" t="s">
        <v>114</v>
      </c>
      <c r="E43" s="95" t="s">
        <v>27</v>
      </c>
      <c r="F43" s="100" t="s">
        <v>27</v>
      </c>
      <c r="G43" s="90"/>
      <c r="H43" s="90"/>
      <c r="I43" s="90"/>
      <c r="J43" s="90"/>
    </row>
    <row r="44" spans="2:10" x14ac:dyDescent="0.25">
      <c r="B44" s="95" t="s">
        <v>27</v>
      </c>
      <c r="C44" s="100" t="s">
        <v>27</v>
      </c>
      <c r="D44" s="92" t="s">
        <v>114</v>
      </c>
      <c r="E44" s="94" t="s">
        <v>163</v>
      </c>
      <c r="F44" s="103">
        <v>33985933.630000003</v>
      </c>
      <c r="G44" s="90"/>
      <c r="H44" s="90"/>
      <c r="I44" s="90"/>
      <c r="J44" s="90"/>
    </row>
    <row r="45" spans="2:10" x14ac:dyDescent="0.25">
      <c r="B45" s="95" t="s">
        <v>27</v>
      </c>
      <c r="C45" s="100" t="s">
        <v>27</v>
      </c>
      <c r="D45" s="95" t="s">
        <v>27</v>
      </c>
      <c r="E45" s="95" t="s">
        <v>27</v>
      </c>
      <c r="F45" s="100" t="s">
        <v>27</v>
      </c>
      <c r="G45" s="90"/>
      <c r="H45" s="90"/>
      <c r="I45" s="90"/>
      <c r="J45" s="90"/>
    </row>
    <row r="46" spans="2:10" x14ac:dyDescent="0.25">
      <c r="B46" s="95" t="s">
        <v>27</v>
      </c>
      <c r="C46" s="100" t="s">
        <v>27</v>
      </c>
      <c r="D46" s="95" t="s">
        <v>27</v>
      </c>
      <c r="E46" s="95" t="s">
        <v>27</v>
      </c>
      <c r="F46" s="100" t="s">
        <v>27</v>
      </c>
      <c r="G46" s="90"/>
      <c r="H46" s="90"/>
      <c r="I46" s="90"/>
      <c r="J46" s="90"/>
    </row>
    <row r="47" spans="2:10" x14ac:dyDescent="0.25">
      <c r="B47" s="92" t="s">
        <v>114</v>
      </c>
      <c r="C47" s="100" t="s">
        <v>27</v>
      </c>
      <c r="D47" s="95" t="s">
        <v>27</v>
      </c>
      <c r="E47" s="95" t="s">
        <v>27</v>
      </c>
      <c r="F47" s="100" t="s">
        <v>27</v>
      </c>
      <c r="G47" s="90"/>
      <c r="H47" s="90"/>
      <c r="I47" s="90"/>
      <c r="J47" s="90"/>
    </row>
    <row r="48" spans="2:10" ht="15.75" thickBot="1" x14ac:dyDescent="0.3">
      <c r="B48" s="94" t="s">
        <v>164</v>
      </c>
      <c r="C48" s="104">
        <v>35106794.420000002</v>
      </c>
      <c r="D48" s="92" t="s">
        <v>114</v>
      </c>
      <c r="E48" s="94" t="s">
        <v>165</v>
      </c>
      <c r="F48" s="104">
        <v>35106794.420000002</v>
      </c>
      <c r="G48" s="90"/>
      <c r="H48" s="90"/>
      <c r="I48" s="90"/>
      <c r="J48" s="90"/>
    </row>
    <row r="49" spans="2:10" ht="15.75" thickTop="1" x14ac:dyDescent="0.25">
      <c r="B49" s="92" t="s">
        <v>114</v>
      </c>
      <c r="C49" s="95" t="s">
        <v>27</v>
      </c>
      <c r="D49" s="95" t="s">
        <v>27</v>
      </c>
      <c r="E49" s="95" t="s">
        <v>27</v>
      </c>
      <c r="F49" s="100" t="s">
        <v>27</v>
      </c>
      <c r="G49" s="90"/>
      <c r="H49" s="90"/>
      <c r="I49" s="90"/>
      <c r="J49" s="90"/>
    </row>
    <row r="50" spans="2:10" x14ac:dyDescent="0.25">
      <c r="B50" s="95" t="s">
        <v>27</v>
      </c>
      <c r="C50" s="90"/>
      <c r="D50" s="90"/>
      <c r="E50" s="90"/>
      <c r="F50" s="100"/>
      <c r="G50" s="90"/>
      <c r="H50" s="90"/>
      <c r="I50" s="90"/>
      <c r="J50" s="90"/>
    </row>
    <row r="51" spans="2:10" x14ac:dyDescent="0.25">
      <c r="B51" s="95" t="s">
        <v>27</v>
      </c>
      <c r="C51" s="90"/>
      <c r="D51" s="90"/>
      <c r="E51" s="90"/>
      <c r="F51" s="90"/>
      <c r="G51" s="90"/>
      <c r="H51" s="90"/>
      <c r="I51" s="90"/>
      <c r="J51" s="90"/>
    </row>
    <row r="52" spans="2:10" x14ac:dyDescent="0.25">
      <c r="B52" s="99" t="s">
        <v>166</v>
      </c>
      <c r="C52" s="95"/>
      <c r="D52" s="95"/>
      <c r="E52" s="95"/>
      <c r="F52" s="95"/>
      <c r="G52" s="90"/>
      <c r="H52" s="90"/>
      <c r="I52" s="90"/>
      <c r="J52" s="90"/>
    </row>
    <row r="53" spans="2:10" x14ac:dyDescent="0.25">
      <c r="B53" s="99" t="s">
        <v>167</v>
      </c>
      <c r="C53" s="101">
        <v>1028233.14</v>
      </c>
      <c r="D53" s="99" t="s">
        <v>27</v>
      </c>
      <c r="E53" s="99" t="s">
        <v>27</v>
      </c>
      <c r="F53" s="99" t="s">
        <v>27</v>
      </c>
      <c r="G53" s="90"/>
      <c r="H53" s="90"/>
      <c r="I53" s="90"/>
      <c r="J53" s="90"/>
    </row>
    <row r="54" spans="2:10" x14ac:dyDescent="0.25">
      <c r="B54" s="99" t="s">
        <v>168</v>
      </c>
      <c r="C54" s="120" t="s">
        <v>27</v>
      </c>
      <c r="D54" s="99" t="s">
        <v>27</v>
      </c>
      <c r="E54" s="99" t="s">
        <v>27</v>
      </c>
      <c r="F54" s="101">
        <v>1028233.14</v>
      </c>
      <c r="G54" s="90"/>
      <c r="H54" s="90"/>
      <c r="I54" s="90"/>
      <c r="J54" s="90"/>
    </row>
    <row r="55" spans="2:10" x14ac:dyDescent="0.25">
      <c r="B55" s="93"/>
      <c r="C55" s="121"/>
      <c r="D55" s="93"/>
      <c r="E55" s="93"/>
      <c r="F55" s="120"/>
      <c r="G55" s="90"/>
      <c r="H55" s="90"/>
      <c r="I55" s="90"/>
      <c r="J55" s="90"/>
    </row>
    <row r="56" spans="2:10" x14ac:dyDescent="0.25">
      <c r="B56" s="99" t="s">
        <v>169</v>
      </c>
      <c r="C56" s="101">
        <v>1028233.14</v>
      </c>
      <c r="D56" s="99" t="s">
        <v>27</v>
      </c>
      <c r="E56" s="99" t="s">
        <v>27</v>
      </c>
      <c r="F56" s="101">
        <v>1028233.14</v>
      </c>
      <c r="G56" s="90"/>
      <c r="H56" s="90"/>
      <c r="I56" s="90"/>
      <c r="J56" s="90"/>
    </row>
    <row r="57" spans="2:10" x14ac:dyDescent="0.25">
      <c r="B57" s="93"/>
      <c r="C57" s="93"/>
      <c r="D57" s="93"/>
      <c r="E57" s="93"/>
      <c r="F57" s="90"/>
      <c r="G57" s="90"/>
      <c r="H57" s="90"/>
      <c r="I57" s="90"/>
      <c r="J57" s="90"/>
    </row>
    <row r="58" spans="2:10" x14ac:dyDescent="0.25">
      <c r="B58" s="95" t="s">
        <v>27</v>
      </c>
      <c r="C58" s="90"/>
      <c r="D58" s="90"/>
      <c r="E58" s="90"/>
      <c r="F58" s="90"/>
      <c r="G58" s="90"/>
      <c r="H58" s="90"/>
      <c r="I58" s="90"/>
      <c r="J58" s="90"/>
    </row>
    <row r="59" spans="2:10" x14ac:dyDescent="0.25">
      <c r="B59" s="99" t="s">
        <v>27</v>
      </c>
      <c r="C59" s="99" t="s">
        <v>27</v>
      </c>
      <c r="D59" s="99" t="s">
        <v>27</v>
      </c>
      <c r="E59" s="99" t="s">
        <v>27</v>
      </c>
      <c r="F59" s="99" t="s">
        <v>27</v>
      </c>
      <c r="G59" s="90"/>
      <c r="H59" s="90"/>
      <c r="I59" s="90"/>
      <c r="J59" s="9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4"/>
  <sheetViews>
    <sheetView workbookViewId="0">
      <selection activeCell="C13" sqref="C13"/>
    </sheetView>
  </sheetViews>
  <sheetFormatPr baseColWidth="10" defaultRowHeight="15" x14ac:dyDescent="0.25"/>
  <cols>
    <col min="2" max="2" width="43.28515625" bestFit="1" customWidth="1"/>
    <col min="3" max="4" width="11.5703125" bestFit="1" customWidth="1"/>
    <col min="5" max="6" width="11.140625" bestFit="1" customWidth="1"/>
    <col min="7" max="8" width="11.5703125" bestFit="1" customWidth="1"/>
  </cols>
  <sheetData>
    <row r="1" spans="2:12" x14ac:dyDescent="0.25">
      <c r="B1" s="115" t="s">
        <v>112</v>
      </c>
      <c r="C1" s="106"/>
      <c r="D1" s="107"/>
      <c r="E1" s="106"/>
      <c r="F1" s="106"/>
      <c r="G1" s="106"/>
      <c r="H1" s="108"/>
      <c r="I1" s="106"/>
      <c r="J1" s="106"/>
      <c r="K1" s="106"/>
      <c r="L1" s="106"/>
    </row>
    <row r="2" spans="2:12" x14ac:dyDescent="0.25">
      <c r="B2" s="149" t="s">
        <v>553</v>
      </c>
      <c r="C2" s="106"/>
      <c r="D2" s="106"/>
      <c r="E2" s="106"/>
      <c r="F2" s="106"/>
      <c r="G2" s="106"/>
      <c r="H2" s="108"/>
      <c r="I2" s="106"/>
      <c r="J2" s="106"/>
      <c r="K2" s="106"/>
      <c r="L2" s="106"/>
    </row>
    <row r="3" spans="2:12" x14ac:dyDescent="0.25">
      <c r="B3" s="150" t="s">
        <v>173</v>
      </c>
      <c r="C3" s="109"/>
      <c r="D3" s="109"/>
      <c r="E3" s="109"/>
      <c r="F3" s="109"/>
      <c r="G3" s="109"/>
      <c r="H3" s="109"/>
      <c r="I3" s="106"/>
      <c r="J3" s="106"/>
      <c r="K3" s="106"/>
      <c r="L3" s="106"/>
    </row>
    <row r="4" spans="2:12" x14ac:dyDescent="0.25">
      <c r="B4" s="109"/>
      <c r="C4" s="109"/>
      <c r="D4" s="109"/>
      <c r="E4" s="109"/>
      <c r="F4" s="109"/>
      <c r="G4" s="109"/>
      <c r="H4" s="109"/>
      <c r="I4" s="106"/>
      <c r="J4" s="106"/>
      <c r="K4" s="106"/>
      <c r="L4" s="106"/>
    </row>
    <row r="5" spans="2:12" x14ac:dyDescent="0.25">
      <c r="B5" s="115" t="s">
        <v>202</v>
      </c>
      <c r="C5" s="116" t="s">
        <v>203</v>
      </c>
      <c r="D5" s="115" t="s">
        <v>204</v>
      </c>
      <c r="E5" s="111"/>
      <c r="F5" s="111"/>
      <c r="G5" s="116" t="s">
        <v>203</v>
      </c>
      <c r="H5" s="115" t="s">
        <v>205</v>
      </c>
      <c r="I5" s="106"/>
      <c r="J5" s="106"/>
      <c r="K5" s="106"/>
      <c r="L5" s="106"/>
    </row>
    <row r="6" spans="2:12" x14ac:dyDescent="0.25">
      <c r="B6" s="111"/>
      <c r="C6" s="115" t="s">
        <v>206</v>
      </c>
      <c r="D6" s="116" t="s">
        <v>207</v>
      </c>
      <c r="E6" s="110" t="s">
        <v>208</v>
      </c>
      <c r="F6" s="110" t="s">
        <v>209</v>
      </c>
      <c r="G6" s="115" t="s">
        <v>206</v>
      </c>
      <c r="H6" s="116" t="s">
        <v>207</v>
      </c>
      <c r="I6" s="106"/>
      <c r="J6" s="106"/>
      <c r="K6" s="106"/>
      <c r="L6" s="106"/>
    </row>
    <row r="7" spans="2:12" x14ac:dyDescent="0.25">
      <c r="B7" s="109"/>
      <c r="C7" s="109"/>
      <c r="D7" s="109"/>
      <c r="E7" s="109"/>
      <c r="F7" s="109"/>
      <c r="G7" s="109"/>
      <c r="H7" s="109"/>
      <c r="I7" s="106"/>
      <c r="J7" s="106"/>
      <c r="K7" s="106"/>
      <c r="L7" s="106"/>
    </row>
    <row r="8" spans="2:12" x14ac:dyDescent="0.25">
      <c r="B8" s="111" t="s">
        <v>210</v>
      </c>
      <c r="C8" s="108">
        <v>33615912.380000003</v>
      </c>
      <c r="D8" s="111" t="s">
        <v>27</v>
      </c>
      <c r="E8" s="108">
        <v>4296443.97</v>
      </c>
      <c r="F8" s="108">
        <v>2805561.93</v>
      </c>
      <c r="G8" s="108">
        <v>35106794.420000002</v>
      </c>
      <c r="H8" s="111" t="s">
        <v>27</v>
      </c>
      <c r="I8" s="106"/>
      <c r="J8" s="106"/>
      <c r="K8" s="106"/>
      <c r="L8" s="106"/>
    </row>
    <row r="9" spans="2:12" x14ac:dyDescent="0.25">
      <c r="B9" s="111" t="s">
        <v>211</v>
      </c>
      <c r="C9" s="108">
        <v>13460316.189999999</v>
      </c>
      <c r="D9" s="111" t="s">
        <v>27</v>
      </c>
      <c r="E9" s="108">
        <v>4296443.97</v>
      </c>
      <c r="F9" s="108">
        <v>2805561.93</v>
      </c>
      <c r="G9" s="108">
        <v>14951198.23</v>
      </c>
      <c r="H9" s="111" t="s">
        <v>27</v>
      </c>
      <c r="I9" s="106"/>
      <c r="J9" s="106"/>
      <c r="K9" s="106"/>
      <c r="L9" s="106"/>
    </row>
    <row r="10" spans="2:12" x14ac:dyDescent="0.25">
      <c r="B10" s="115" t="s">
        <v>119</v>
      </c>
      <c r="C10" s="116">
        <v>6000</v>
      </c>
      <c r="D10" s="115" t="s">
        <v>27</v>
      </c>
      <c r="E10" s="116">
        <v>0</v>
      </c>
      <c r="F10" s="116">
        <v>0</v>
      </c>
      <c r="G10" s="116">
        <v>6000</v>
      </c>
      <c r="H10" s="115" t="s">
        <v>27</v>
      </c>
      <c r="I10" s="106"/>
      <c r="J10" s="106"/>
      <c r="K10" s="106"/>
      <c r="L10" s="106"/>
    </row>
    <row r="11" spans="2:12" x14ac:dyDescent="0.25">
      <c r="B11" s="111" t="s">
        <v>212</v>
      </c>
      <c r="C11" s="108">
        <v>6000</v>
      </c>
      <c r="D11" s="111" t="s">
        <v>27</v>
      </c>
      <c r="E11" s="108">
        <v>0</v>
      </c>
      <c r="F11" s="108">
        <v>0</v>
      </c>
      <c r="G11" s="108">
        <v>6000</v>
      </c>
      <c r="H11" s="111" t="s">
        <v>27</v>
      </c>
      <c r="I11" s="106"/>
      <c r="J11" s="106"/>
      <c r="K11" s="106"/>
      <c r="L11" s="106"/>
    </row>
    <row r="12" spans="2:12" x14ac:dyDescent="0.25">
      <c r="B12" s="115" t="s">
        <v>121</v>
      </c>
      <c r="C12" s="116">
        <v>2142460.7400000002</v>
      </c>
      <c r="D12" s="115" t="s">
        <v>27</v>
      </c>
      <c r="E12" s="116">
        <v>4140544.97</v>
      </c>
      <c r="F12" s="116">
        <v>2699842.08</v>
      </c>
      <c r="G12" s="116">
        <v>3583163.63</v>
      </c>
      <c r="H12" s="115" t="s">
        <v>27</v>
      </c>
      <c r="I12" s="106"/>
      <c r="J12" s="106"/>
      <c r="K12" s="106"/>
      <c r="L12" s="106"/>
    </row>
    <row r="13" spans="2:12" x14ac:dyDescent="0.25">
      <c r="B13" s="111" t="s">
        <v>213</v>
      </c>
      <c r="C13" s="108">
        <v>382709.13</v>
      </c>
      <c r="D13" s="111" t="s">
        <v>27</v>
      </c>
      <c r="E13" s="108">
        <v>2005517.72</v>
      </c>
      <c r="F13" s="108">
        <v>423741.99</v>
      </c>
      <c r="G13" s="108">
        <v>1964484.86</v>
      </c>
      <c r="H13" s="111" t="s">
        <v>27</v>
      </c>
      <c r="I13" s="106"/>
      <c r="J13" s="106"/>
      <c r="K13" s="106"/>
      <c r="L13" s="106"/>
    </row>
    <row r="14" spans="2:12" x14ac:dyDescent="0.25">
      <c r="B14" s="111" t="s">
        <v>214</v>
      </c>
      <c r="C14" s="108">
        <v>140429.76000000001</v>
      </c>
      <c r="D14" s="111" t="s">
        <v>27</v>
      </c>
      <c r="E14" s="108">
        <v>71620</v>
      </c>
      <c r="F14" s="108">
        <v>24000</v>
      </c>
      <c r="G14" s="108">
        <v>188049.76</v>
      </c>
      <c r="H14" s="111" t="s">
        <v>27</v>
      </c>
      <c r="I14" s="106"/>
      <c r="J14" s="106"/>
      <c r="K14" s="106"/>
      <c r="L14" s="106"/>
    </row>
    <row r="15" spans="2:12" x14ac:dyDescent="0.25">
      <c r="B15" s="111" t="s">
        <v>215</v>
      </c>
      <c r="C15" s="108">
        <v>982019.15</v>
      </c>
      <c r="D15" s="111" t="s">
        <v>27</v>
      </c>
      <c r="E15" s="108">
        <v>94944.24</v>
      </c>
      <c r="F15" s="108">
        <v>146048</v>
      </c>
      <c r="G15" s="108">
        <v>930915.39</v>
      </c>
      <c r="H15" s="111" t="s">
        <v>27</v>
      </c>
      <c r="I15" s="106"/>
      <c r="J15" s="106"/>
      <c r="K15" s="106"/>
      <c r="L15" s="106"/>
    </row>
    <row r="16" spans="2:12" x14ac:dyDescent="0.25">
      <c r="B16" s="111" t="s">
        <v>216</v>
      </c>
      <c r="C16" s="108">
        <v>57613.4</v>
      </c>
      <c r="D16" s="111" t="s">
        <v>27</v>
      </c>
      <c r="E16" s="108">
        <v>0</v>
      </c>
      <c r="F16" s="108">
        <v>0</v>
      </c>
      <c r="G16" s="108">
        <v>57613.4</v>
      </c>
      <c r="H16" s="111" t="s">
        <v>27</v>
      </c>
      <c r="I16" s="106"/>
      <c r="J16" s="106"/>
      <c r="K16" s="106"/>
      <c r="L16" s="106"/>
    </row>
    <row r="17" spans="2:12" x14ac:dyDescent="0.25">
      <c r="B17" s="111" t="s">
        <v>217</v>
      </c>
      <c r="C17" s="108">
        <v>221693.7</v>
      </c>
      <c r="D17" s="111" t="s">
        <v>27</v>
      </c>
      <c r="E17" s="108">
        <v>940</v>
      </c>
      <c r="F17" s="108">
        <v>175486.16</v>
      </c>
      <c r="G17" s="108">
        <v>47147.54</v>
      </c>
      <c r="H17" s="111" t="s">
        <v>27</v>
      </c>
      <c r="I17" s="106"/>
      <c r="J17" s="106"/>
      <c r="K17" s="106"/>
      <c r="L17" s="106"/>
    </row>
    <row r="18" spans="2:12" x14ac:dyDescent="0.25">
      <c r="B18" s="111" t="s">
        <v>218</v>
      </c>
      <c r="C18" s="108">
        <v>357995.6</v>
      </c>
      <c r="D18" s="111" t="s">
        <v>27</v>
      </c>
      <c r="E18" s="108">
        <v>1967523.01</v>
      </c>
      <c r="F18" s="108">
        <v>1930565.93</v>
      </c>
      <c r="G18" s="108">
        <v>394952.68</v>
      </c>
      <c r="H18" s="111" t="s">
        <v>27</v>
      </c>
      <c r="I18" s="106"/>
      <c r="J18" s="106"/>
      <c r="K18" s="106"/>
      <c r="L18" s="106"/>
    </row>
    <row r="19" spans="2:12" x14ac:dyDescent="0.25">
      <c r="B19" s="115" t="s">
        <v>123</v>
      </c>
      <c r="C19" s="116">
        <v>8961988.5899999999</v>
      </c>
      <c r="D19" s="115" t="s">
        <v>27</v>
      </c>
      <c r="E19" s="116">
        <v>0</v>
      </c>
      <c r="F19" s="116">
        <v>0</v>
      </c>
      <c r="G19" s="116">
        <v>8961988.5899999999</v>
      </c>
      <c r="H19" s="115" t="s">
        <v>27</v>
      </c>
      <c r="I19" s="106"/>
      <c r="J19" s="106"/>
      <c r="K19" s="106"/>
      <c r="L19" s="106"/>
    </row>
    <row r="20" spans="2:12" x14ac:dyDescent="0.25">
      <c r="B20" s="111" t="s">
        <v>219</v>
      </c>
      <c r="C20" s="108">
        <v>4163997.1</v>
      </c>
      <c r="D20" s="111" t="s">
        <v>27</v>
      </c>
      <c r="E20" s="108">
        <v>0</v>
      </c>
      <c r="F20" s="108">
        <v>0</v>
      </c>
      <c r="G20" s="108">
        <v>4163997.1</v>
      </c>
      <c r="H20" s="111" t="s">
        <v>27</v>
      </c>
      <c r="I20" s="106"/>
      <c r="J20" s="106"/>
      <c r="K20" s="106"/>
      <c r="L20" s="106"/>
    </row>
    <row r="21" spans="2:12" x14ac:dyDescent="0.25">
      <c r="B21" s="111" t="s">
        <v>220</v>
      </c>
      <c r="C21" s="108">
        <v>4797991.49</v>
      </c>
      <c r="D21" s="111" t="s">
        <v>27</v>
      </c>
      <c r="E21" s="108">
        <v>0</v>
      </c>
      <c r="F21" s="108">
        <v>0</v>
      </c>
      <c r="G21" s="108">
        <v>4797991.49</v>
      </c>
      <c r="H21" s="111" t="s">
        <v>27</v>
      </c>
      <c r="I21" s="106"/>
      <c r="J21" s="106"/>
      <c r="K21" s="106"/>
      <c r="L21" s="106"/>
    </row>
    <row r="22" spans="2:12" x14ac:dyDescent="0.25">
      <c r="B22" s="115" t="s">
        <v>124</v>
      </c>
      <c r="C22" s="116">
        <v>2263333.33</v>
      </c>
      <c r="D22" s="115" t="s">
        <v>27</v>
      </c>
      <c r="E22" s="116">
        <v>155899</v>
      </c>
      <c r="F22" s="116">
        <v>94739.64</v>
      </c>
      <c r="G22" s="116">
        <v>2324492.69</v>
      </c>
      <c r="H22" s="115" t="s">
        <v>27</v>
      </c>
      <c r="I22" s="106"/>
      <c r="J22" s="106"/>
      <c r="K22" s="106"/>
      <c r="L22" s="106"/>
    </row>
    <row r="23" spans="2:12" x14ac:dyDescent="0.25">
      <c r="B23" s="111" t="s">
        <v>222</v>
      </c>
      <c r="C23" s="108">
        <v>6652.01</v>
      </c>
      <c r="D23" s="111" t="s">
        <v>27</v>
      </c>
      <c r="E23" s="108">
        <v>0</v>
      </c>
      <c r="F23" s="108">
        <v>6652.01</v>
      </c>
      <c r="G23" s="108">
        <v>0</v>
      </c>
      <c r="H23" s="111" t="s">
        <v>27</v>
      </c>
      <c r="I23" s="106"/>
      <c r="J23" s="106"/>
      <c r="K23" s="106"/>
      <c r="L23" s="106"/>
    </row>
    <row r="24" spans="2:12" x14ac:dyDescent="0.25">
      <c r="B24" s="111" t="s">
        <v>223</v>
      </c>
      <c r="C24" s="108">
        <v>33387.800000000003</v>
      </c>
      <c r="D24" s="111" t="s">
        <v>27</v>
      </c>
      <c r="E24" s="108">
        <v>0</v>
      </c>
      <c r="F24" s="108">
        <v>0</v>
      </c>
      <c r="G24" s="108">
        <v>33387.800000000003</v>
      </c>
      <c r="H24" s="111" t="s">
        <v>27</v>
      </c>
      <c r="I24" s="106"/>
      <c r="J24" s="106"/>
      <c r="K24" s="106"/>
      <c r="L24" s="106"/>
    </row>
    <row r="25" spans="2:12" x14ac:dyDescent="0.25">
      <c r="B25" s="111" t="s">
        <v>224</v>
      </c>
      <c r="C25" s="108">
        <v>78572.39</v>
      </c>
      <c r="D25" s="111" t="s">
        <v>27</v>
      </c>
      <c r="E25" s="108">
        <v>0</v>
      </c>
      <c r="F25" s="108">
        <v>0</v>
      </c>
      <c r="G25" s="108">
        <v>78572.39</v>
      </c>
      <c r="H25" s="111" t="s">
        <v>27</v>
      </c>
      <c r="I25" s="106"/>
      <c r="J25" s="106"/>
      <c r="K25" s="106"/>
      <c r="L25" s="106"/>
    </row>
    <row r="26" spans="2:12" x14ac:dyDescent="0.25">
      <c r="B26" s="111" t="s">
        <v>225</v>
      </c>
      <c r="C26" s="108">
        <v>9815.83</v>
      </c>
      <c r="D26" s="111" t="s">
        <v>27</v>
      </c>
      <c r="E26" s="108">
        <v>0</v>
      </c>
      <c r="F26" s="108">
        <v>0</v>
      </c>
      <c r="G26" s="108">
        <v>9815.83</v>
      </c>
      <c r="H26" s="111" t="s">
        <v>27</v>
      </c>
      <c r="I26" s="106"/>
      <c r="J26" s="106"/>
      <c r="K26" s="106"/>
      <c r="L26" s="106"/>
    </row>
    <row r="27" spans="2:12" x14ac:dyDescent="0.25">
      <c r="B27" s="111" t="s">
        <v>226</v>
      </c>
      <c r="C27" s="108">
        <v>16049.92</v>
      </c>
      <c r="D27" s="111" t="s">
        <v>27</v>
      </c>
      <c r="E27" s="108">
        <v>0</v>
      </c>
      <c r="F27" s="108">
        <v>0</v>
      </c>
      <c r="G27" s="108">
        <v>16049.92</v>
      </c>
      <c r="H27" s="111" t="s">
        <v>27</v>
      </c>
      <c r="I27" s="106"/>
      <c r="J27" s="106"/>
      <c r="K27" s="106"/>
      <c r="L27" s="106"/>
    </row>
    <row r="28" spans="2:12" x14ac:dyDescent="0.25">
      <c r="B28" s="111" t="s">
        <v>228</v>
      </c>
      <c r="C28" s="108">
        <v>27106.58</v>
      </c>
      <c r="D28" s="111" t="s">
        <v>27</v>
      </c>
      <c r="E28" s="108">
        <v>0</v>
      </c>
      <c r="F28" s="108">
        <v>1783.34</v>
      </c>
      <c r="G28" s="108">
        <v>25323.24</v>
      </c>
      <c r="H28" s="111" t="s">
        <v>27</v>
      </c>
      <c r="I28" s="106"/>
      <c r="J28" s="106"/>
      <c r="K28" s="106"/>
      <c r="L28" s="106"/>
    </row>
    <row r="29" spans="2:12" x14ac:dyDescent="0.25">
      <c r="B29" s="111" t="s">
        <v>229</v>
      </c>
      <c r="C29" s="108">
        <v>3686.66</v>
      </c>
      <c r="D29" s="111" t="s">
        <v>27</v>
      </c>
      <c r="E29" s="108">
        <v>0</v>
      </c>
      <c r="F29" s="108">
        <v>0</v>
      </c>
      <c r="G29" s="108">
        <v>3686.66</v>
      </c>
      <c r="H29" s="111" t="s">
        <v>27</v>
      </c>
      <c r="I29" s="106"/>
      <c r="J29" s="106"/>
      <c r="K29" s="106"/>
      <c r="L29" s="106"/>
    </row>
    <row r="30" spans="2:12" x14ac:dyDescent="0.25">
      <c r="B30" s="111" t="s">
        <v>230</v>
      </c>
      <c r="C30" s="108">
        <v>42800</v>
      </c>
      <c r="D30" s="111" t="s">
        <v>27</v>
      </c>
      <c r="E30" s="108">
        <v>0</v>
      </c>
      <c r="F30" s="108">
        <v>0</v>
      </c>
      <c r="G30" s="108">
        <v>42800</v>
      </c>
      <c r="H30" s="111" t="s">
        <v>27</v>
      </c>
      <c r="I30" s="106"/>
      <c r="J30" s="106"/>
      <c r="K30" s="106"/>
      <c r="L30" s="106"/>
    </row>
    <row r="31" spans="2:12" x14ac:dyDescent="0.25">
      <c r="B31" s="111" t="s">
        <v>231</v>
      </c>
      <c r="C31" s="108">
        <v>16131.19</v>
      </c>
      <c r="D31" s="111" t="s">
        <v>27</v>
      </c>
      <c r="E31" s="108">
        <v>21400</v>
      </c>
      <c r="F31" s="108">
        <v>4161.63</v>
      </c>
      <c r="G31" s="108">
        <v>33369.56</v>
      </c>
      <c r="H31" s="111" t="s">
        <v>27</v>
      </c>
      <c r="I31" s="106"/>
      <c r="J31" s="106"/>
      <c r="K31" s="106"/>
      <c r="L31" s="106"/>
    </row>
    <row r="32" spans="2:12" x14ac:dyDescent="0.25">
      <c r="B32" s="111" t="s">
        <v>232</v>
      </c>
      <c r="C32" s="108">
        <v>30055.41</v>
      </c>
      <c r="D32" s="111" t="s">
        <v>27</v>
      </c>
      <c r="E32" s="108">
        <v>5350</v>
      </c>
      <c r="F32" s="108">
        <v>1404.44</v>
      </c>
      <c r="G32" s="108">
        <v>34000.97</v>
      </c>
      <c r="H32" s="111" t="s">
        <v>27</v>
      </c>
      <c r="I32" s="106"/>
      <c r="J32" s="106"/>
      <c r="K32" s="106"/>
      <c r="L32" s="106"/>
    </row>
    <row r="33" spans="2:12" x14ac:dyDescent="0.25">
      <c r="B33" s="111" t="s">
        <v>233</v>
      </c>
      <c r="C33" s="108">
        <v>4236.87</v>
      </c>
      <c r="D33" s="111" t="s">
        <v>27</v>
      </c>
      <c r="E33" s="108">
        <v>0</v>
      </c>
      <c r="F33" s="108">
        <v>445.84</v>
      </c>
      <c r="G33" s="108">
        <v>3791.03</v>
      </c>
      <c r="H33" s="111" t="s">
        <v>27</v>
      </c>
      <c r="I33" s="106"/>
      <c r="J33" s="106"/>
      <c r="K33" s="106"/>
      <c r="L33" s="106"/>
    </row>
    <row r="34" spans="2:12" x14ac:dyDescent="0.25">
      <c r="B34" s="111" t="s">
        <v>234</v>
      </c>
      <c r="C34" s="108">
        <v>23333.16</v>
      </c>
      <c r="D34" s="111" t="s">
        <v>27</v>
      </c>
      <c r="E34" s="108">
        <v>0</v>
      </c>
      <c r="F34" s="108">
        <v>0</v>
      </c>
      <c r="G34" s="108">
        <v>23333.16</v>
      </c>
      <c r="H34" s="111" t="s">
        <v>27</v>
      </c>
      <c r="I34" s="106"/>
      <c r="J34" s="106"/>
      <c r="K34" s="106"/>
      <c r="L34" s="106"/>
    </row>
    <row r="35" spans="2:12" x14ac:dyDescent="0.25">
      <c r="B35" s="111" t="s">
        <v>235</v>
      </c>
      <c r="C35" s="108">
        <v>46844</v>
      </c>
      <c r="D35" s="111" t="s">
        <v>27</v>
      </c>
      <c r="E35" s="108">
        <v>0</v>
      </c>
      <c r="F35" s="108">
        <v>0</v>
      </c>
      <c r="G35" s="108">
        <v>46844</v>
      </c>
      <c r="H35" s="111" t="s">
        <v>27</v>
      </c>
      <c r="I35" s="106"/>
      <c r="J35" s="106"/>
      <c r="K35" s="106"/>
      <c r="L35" s="106"/>
    </row>
    <row r="36" spans="2:12" x14ac:dyDescent="0.25">
      <c r="B36" s="111" t="s">
        <v>236</v>
      </c>
      <c r="C36" s="108">
        <v>17579.93</v>
      </c>
      <c r="D36" s="111" t="s">
        <v>27</v>
      </c>
      <c r="E36" s="108">
        <v>0</v>
      </c>
      <c r="F36" s="108">
        <v>0</v>
      </c>
      <c r="G36" s="108">
        <v>17579.93</v>
      </c>
      <c r="H36" s="111" t="s">
        <v>27</v>
      </c>
      <c r="I36" s="106"/>
      <c r="J36" s="106"/>
      <c r="K36" s="106"/>
      <c r="L36" s="106"/>
    </row>
    <row r="37" spans="2:12" x14ac:dyDescent="0.25">
      <c r="B37" s="111" t="s">
        <v>237</v>
      </c>
      <c r="C37" s="108">
        <v>11224.84</v>
      </c>
      <c r="D37" s="111" t="s">
        <v>27</v>
      </c>
      <c r="E37" s="108">
        <v>0</v>
      </c>
      <c r="F37" s="108">
        <v>2675</v>
      </c>
      <c r="G37" s="108">
        <v>8549.84</v>
      </c>
      <c r="H37" s="111" t="s">
        <v>27</v>
      </c>
      <c r="I37" s="106"/>
      <c r="J37" s="106"/>
      <c r="K37" s="106"/>
      <c r="L37" s="106"/>
    </row>
    <row r="38" spans="2:12" x14ac:dyDescent="0.25">
      <c r="B38" s="111" t="s">
        <v>238</v>
      </c>
      <c r="C38" s="108">
        <v>6935.45</v>
      </c>
      <c r="D38" s="111" t="s">
        <v>27</v>
      </c>
      <c r="E38" s="108">
        <v>0</v>
      </c>
      <c r="F38" s="108">
        <v>891.66</v>
      </c>
      <c r="G38" s="108">
        <v>6043.79</v>
      </c>
      <c r="H38" s="111" t="s">
        <v>27</v>
      </c>
      <c r="I38" s="106"/>
      <c r="J38" s="106"/>
      <c r="K38" s="106"/>
      <c r="L38" s="106"/>
    </row>
    <row r="39" spans="2:12" x14ac:dyDescent="0.25">
      <c r="B39" s="111" t="s">
        <v>239</v>
      </c>
      <c r="C39" s="108">
        <v>6506.93</v>
      </c>
      <c r="D39" s="111" t="s">
        <v>27</v>
      </c>
      <c r="E39" s="108">
        <v>3210</v>
      </c>
      <c r="F39" s="108">
        <v>332.05</v>
      </c>
      <c r="G39" s="108">
        <v>9384.8799999999992</v>
      </c>
      <c r="H39" s="111" t="s">
        <v>27</v>
      </c>
      <c r="I39" s="106"/>
      <c r="J39" s="106"/>
      <c r="K39" s="106"/>
      <c r="L39" s="106"/>
    </row>
    <row r="40" spans="2:12" x14ac:dyDescent="0.25">
      <c r="B40" s="111" t="s">
        <v>240</v>
      </c>
      <c r="C40" s="108">
        <v>5353.66</v>
      </c>
      <c r="D40" s="111" t="s">
        <v>27</v>
      </c>
      <c r="E40" s="108">
        <v>0</v>
      </c>
      <c r="F40" s="108">
        <v>0</v>
      </c>
      <c r="G40" s="108">
        <v>5353.66</v>
      </c>
      <c r="H40" s="111" t="s">
        <v>27</v>
      </c>
      <c r="I40" s="106"/>
      <c r="J40" s="106"/>
      <c r="K40" s="106"/>
      <c r="L40" s="106"/>
    </row>
    <row r="41" spans="2:12" x14ac:dyDescent="0.25">
      <c r="B41" s="111" t="s">
        <v>241</v>
      </c>
      <c r="C41" s="108">
        <v>0</v>
      </c>
      <c r="D41" s="111" t="s">
        <v>27</v>
      </c>
      <c r="E41" s="108">
        <v>2889</v>
      </c>
      <c r="F41" s="108">
        <v>0</v>
      </c>
      <c r="G41" s="108">
        <v>2889</v>
      </c>
      <c r="H41" s="111" t="s">
        <v>27</v>
      </c>
      <c r="I41" s="106"/>
      <c r="J41" s="106"/>
      <c r="K41" s="106"/>
      <c r="L41" s="106"/>
    </row>
    <row r="42" spans="2:12" x14ac:dyDescent="0.25">
      <c r="B42" s="111" t="s">
        <v>242</v>
      </c>
      <c r="C42" s="108">
        <v>15057.36</v>
      </c>
      <c r="D42" s="111" t="s">
        <v>27</v>
      </c>
      <c r="E42" s="108">
        <v>0</v>
      </c>
      <c r="F42" s="108">
        <v>936.26</v>
      </c>
      <c r="G42" s="108">
        <v>14121.1</v>
      </c>
      <c r="H42" s="111" t="s">
        <v>27</v>
      </c>
      <c r="I42" s="106"/>
      <c r="J42" s="106"/>
      <c r="K42" s="106"/>
      <c r="L42" s="106"/>
    </row>
    <row r="43" spans="2:12" x14ac:dyDescent="0.25">
      <c r="B43" s="111" t="s">
        <v>243</v>
      </c>
      <c r="C43" s="108">
        <v>16546.86</v>
      </c>
      <c r="D43" s="111" t="s">
        <v>27</v>
      </c>
      <c r="E43" s="108">
        <v>0</v>
      </c>
      <c r="F43" s="108">
        <v>0</v>
      </c>
      <c r="G43" s="108">
        <v>16546.86</v>
      </c>
      <c r="H43" s="111" t="s">
        <v>27</v>
      </c>
      <c r="I43" s="106"/>
      <c r="J43" s="106"/>
      <c r="K43" s="106"/>
      <c r="L43" s="106"/>
    </row>
    <row r="44" spans="2:12" x14ac:dyDescent="0.25">
      <c r="B44" s="111" t="s">
        <v>244</v>
      </c>
      <c r="C44" s="108">
        <v>21399.96</v>
      </c>
      <c r="D44" s="111" t="s">
        <v>27</v>
      </c>
      <c r="E44" s="108">
        <v>0</v>
      </c>
      <c r="F44" s="108">
        <v>0</v>
      </c>
      <c r="G44" s="108">
        <v>21399.96</v>
      </c>
      <c r="H44" s="111" t="s">
        <v>27</v>
      </c>
      <c r="I44" s="106"/>
      <c r="J44" s="106"/>
      <c r="K44" s="106"/>
      <c r="L44" s="106"/>
    </row>
    <row r="45" spans="2:12" x14ac:dyDescent="0.25">
      <c r="B45" s="111" t="s">
        <v>245</v>
      </c>
      <c r="C45" s="108">
        <v>45646.52</v>
      </c>
      <c r="D45" s="111" t="s">
        <v>27</v>
      </c>
      <c r="E45" s="108">
        <v>0</v>
      </c>
      <c r="F45" s="108">
        <v>0</v>
      </c>
      <c r="G45" s="108">
        <v>45646.52</v>
      </c>
      <c r="H45" s="111" t="s">
        <v>27</v>
      </c>
      <c r="I45" s="106"/>
      <c r="J45" s="106"/>
      <c r="K45" s="106"/>
      <c r="L45" s="106"/>
    </row>
    <row r="46" spans="2:12" x14ac:dyDescent="0.25">
      <c r="B46" s="111" t="s">
        <v>246</v>
      </c>
      <c r="C46" s="108">
        <v>5820</v>
      </c>
      <c r="D46" s="111" t="s">
        <v>27</v>
      </c>
      <c r="E46" s="108">
        <v>0</v>
      </c>
      <c r="F46" s="108">
        <v>0</v>
      </c>
      <c r="G46" s="108">
        <v>5820</v>
      </c>
      <c r="H46" s="111" t="s">
        <v>27</v>
      </c>
      <c r="I46" s="106"/>
      <c r="J46" s="106"/>
      <c r="K46" s="106"/>
      <c r="L46" s="106"/>
    </row>
    <row r="47" spans="2:12" x14ac:dyDescent="0.25">
      <c r="B47" s="111" t="s">
        <v>247</v>
      </c>
      <c r="C47" s="108">
        <v>8916.66</v>
      </c>
      <c r="D47" s="111" t="s">
        <v>27</v>
      </c>
      <c r="E47" s="108">
        <v>0</v>
      </c>
      <c r="F47" s="108">
        <v>0</v>
      </c>
      <c r="G47" s="108">
        <v>8916.66</v>
      </c>
      <c r="H47" s="111" t="s">
        <v>27</v>
      </c>
      <c r="I47" s="106"/>
      <c r="J47" s="106"/>
      <c r="K47" s="106"/>
      <c r="L47" s="106"/>
    </row>
    <row r="48" spans="2:12" x14ac:dyDescent="0.25">
      <c r="B48" s="111" t="s">
        <v>248</v>
      </c>
      <c r="C48" s="108">
        <v>5059.8900000000003</v>
      </c>
      <c r="D48" s="111" t="s">
        <v>27</v>
      </c>
      <c r="E48" s="108">
        <v>0</v>
      </c>
      <c r="F48" s="108">
        <v>0</v>
      </c>
      <c r="G48" s="108">
        <v>5059.8900000000003</v>
      </c>
      <c r="H48" s="111" t="s">
        <v>27</v>
      </c>
      <c r="I48" s="106"/>
      <c r="J48" s="106"/>
      <c r="K48" s="106"/>
      <c r="L48" s="106"/>
    </row>
    <row r="49" spans="2:12" x14ac:dyDescent="0.25">
      <c r="B49" s="111" t="s">
        <v>249</v>
      </c>
      <c r="C49" s="108">
        <v>26754.02</v>
      </c>
      <c r="D49" s="111" t="s">
        <v>27</v>
      </c>
      <c r="E49" s="108">
        <v>0</v>
      </c>
      <c r="F49" s="108">
        <v>3450</v>
      </c>
      <c r="G49" s="108">
        <v>23304.02</v>
      </c>
      <c r="H49" s="111" t="s">
        <v>27</v>
      </c>
      <c r="I49" s="106"/>
      <c r="J49" s="106"/>
      <c r="K49" s="106"/>
      <c r="L49" s="106"/>
    </row>
    <row r="50" spans="2:12" x14ac:dyDescent="0.25">
      <c r="B50" s="111" t="s">
        <v>250</v>
      </c>
      <c r="C50" s="108">
        <v>7496.12</v>
      </c>
      <c r="D50" s="111" t="s">
        <v>27</v>
      </c>
      <c r="E50" s="108">
        <v>0</v>
      </c>
      <c r="F50" s="108">
        <v>1226.23</v>
      </c>
      <c r="G50" s="108">
        <v>6269.89</v>
      </c>
      <c r="H50" s="111" t="s">
        <v>27</v>
      </c>
      <c r="I50" s="106"/>
      <c r="J50" s="106"/>
      <c r="K50" s="106"/>
      <c r="L50" s="106"/>
    </row>
    <row r="51" spans="2:12" x14ac:dyDescent="0.25">
      <c r="B51" s="111" t="s">
        <v>251</v>
      </c>
      <c r="C51" s="108">
        <v>10100</v>
      </c>
      <c r="D51" s="111" t="s">
        <v>27</v>
      </c>
      <c r="E51" s="108">
        <v>0</v>
      </c>
      <c r="F51" s="108">
        <v>0</v>
      </c>
      <c r="G51" s="108">
        <v>10100</v>
      </c>
      <c r="H51" s="111" t="s">
        <v>27</v>
      </c>
      <c r="I51" s="106"/>
      <c r="J51" s="106"/>
      <c r="K51" s="106"/>
      <c r="L51" s="106"/>
    </row>
    <row r="52" spans="2:12" x14ac:dyDescent="0.25">
      <c r="B52" s="111" t="s">
        <v>252</v>
      </c>
      <c r="C52" s="108">
        <v>9539.6200000000008</v>
      </c>
      <c r="D52" s="111" t="s">
        <v>27</v>
      </c>
      <c r="E52" s="108">
        <v>0</v>
      </c>
      <c r="F52" s="108">
        <v>891.74</v>
      </c>
      <c r="G52" s="108">
        <v>8647.8799999999992</v>
      </c>
      <c r="H52" s="111" t="s">
        <v>27</v>
      </c>
      <c r="I52" s="106"/>
      <c r="J52" s="106"/>
      <c r="K52" s="106"/>
      <c r="L52" s="106"/>
    </row>
    <row r="53" spans="2:12" x14ac:dyDescent="0.25">
      <c r="B53" s="111" t="s">
        <v>253</v>
      </c>
      <c r="C53" s="108">
        <v>4280</v>
      </c>
      <c r="D53" s="111" t="s">
        <v>27</v>
      </c>
      <c r="E53" s="108">
        <v>0</v>
      </c>
      <c r="F53" s="108">
        <v>0</v>
      </c>
      <c r="G53" s="108">
        <v>4280</v>
      </c>
      <c r="H53" s="111" t="s">
        <v>27</v>
      </c>
      <c r="I53" s="106"/>
      <c r="J53" s="106"/>
      <c r="K53" s="106"/>
      <c r="L53" s="106"/>
    </row>
    <row r="54" spans="2:12" x14ac:dyDescent="0.25">
      <c r="B54" s="111" t="s">
        <v>254</v>
      </c>
      <c r="C54" s="108">
        <v>39233.339999999997</v>
      </c>
      <c r="D54" s="111" t="s">
        <v>27</v>
      </c>
      <c r="E54" s="108">
        <v>0</v>
      </c>
      <c r="F54" s="108">
        <v>0</v>
      </c>
      <c r="G54" s="108">
        <v>39233.339999999997</v>
      </c>
      <c r="H54" s="111" t="s">
        <v>27</v>
      </c>
      <c r="I54" s="106"/>
      <c r="J54" s="106"/>
      <c r="K54" s="106"/>
      <c r="L54" s="106"/>
    </row>
    <row r="55" spans="2:12" x14ac:dyDescent="0.25">
      <c r="B55" s="111" t="s">
        <v>255</v>
      </c>
      <c r="C55" s="108">
        <v>16464</v>
      </c>
      <c r="D55" s="111" t="s">
        <v>27</v>
      </c>
      <c r="E55" s="108">
        <v>0</v>
      </c>
      <c r="F55" s="108">
        <v>0</v>
      </c>
      <c r="G55" s="108">
        <v>16464</v>
      </c>
      <c r="H55" s="111" t="s">
        <v>27</v>
      </c>
      <c r="I55" s="106"/>
      <c r="J55" s="106"/>
      <c r="K55" s="106"/>
      <c r="L55" s="106"/>
    </row>
    <row r="56" spans="2:12" x14ac:dyDescent="0.25">
      <c r="B56" s="111" t="s">
        <v>256</v>
      </c>
      <c r="C56" s="108">
        <v>12779.59</v>
      </c>
      <c r="D56" s="111" t="s">
        <v>27</v>
      </c>
      <c r="E56" s="108">
        <v>0</v>
      </c>
      <c r="F56" s="108">
        <v>0</v>
      </c>
      <c r="G56" s="108">
        <v>12779.59</v>
      </c>
      <c r="H56" s="111" t="s">
        <v>27</v>
      </c>
      <c r="I56" s="106"/>
      <c r="J56" s="106"/>
      <c r="K56" s="106"/>
      <c r="L56" s="106"/>
    </row>
    <row r="57" spans="2:12" x14ac:dyDescent="0.25">
      <c r="B57" s="111" t="s">
        <v>257</v>
      </c>
      <c r="C57" s="108">
        <v>5349.94</v>
      </c>
      <c r="D57" s="111" t="s">
        <v>27</v>
      </c>
      <c r="E57" s="108">
        <v>0</v>
      </c>
      <c r="F57" s="108">
        <v>1783.34</v>
      </c>
      <c r="G57" s="108">
        <v>3566.6</v>
      </c>
      <c r="H57" s="111" t="s">
        <v>27</v>
      </c>
      <c r="I57" s="106"/>
      <c r="J57" s="106"/>
      <c r="K57" s="106"/>
      <c r="L57" s="106"/>
    </row>
    <row r="58" spans="2:12" x14ac:dyDescent="0.25">
      <c r="B58" s="111" t="s">
        <v>258</v>
      </c>
      <c r="C58" s="108">
        <v>2006.25</v>
      </c>
      <c r="D58" s="111" t="s">
        <v>27</v>
      </c>
      <c r="E58" s="108">
        <v>0</v>
      </c>
      <c r="F58" s="108">
        <v>1337.5</v>
      </c>
      <c r="G58" s="108">
        <v>668.75</v>
      </c>
      <c r="H58" s="111" t="s">
        <v>27</v>
      </c>
      <c r="I58" s="106"/>
      <c r="J58" s="106"/>
      <c r="K58" s="106"/>
      <c r="L58" s="106"/>
    </row>
    <row r="59" spans="2:12" x14ac:dyDescent="0.25">
      <c r="B59" s="111" t="s">
        <v>259</v>
      </c>
      <c r="C59" s="108">
        <v>148491.18</v>
      </c>
      <c r="D59" s="111" t="s">
        <v>27</v>
      </c>
      <c r="E59" s="108">
        <v>0</v>
      </c>
      <c r="F59" s="108">
        <v>0</v>
      </c>
      <c r="G59" s="108">
        <v>148491.18</v>
      </c>
      <c r="H59" s="111" t="s">
        <v>27</v>
      </c>
      <c r="I59" s="106"/>
      <c r="J59" s="106"/>
      <c r="K59" s="106"/>
      <c r="L59" s="106"/>
    </row>
    <row r="60" spans="2:12" x14ac:dyDescent="0.25">
      <c r="B60" s="111" t="s">
        <v>260</v>
      </c>
      <c r="C60" s="108">
        <v>535</v>
      </c>
      <c r="D60" s="111" t="s">
        <v>27</v>
      </c>
      <c r="E60" s="108">
        <v>0</v>
      </c>
      <c r="F60" s="108">
        <v>535</v>
      </c>
      <c r="G60" s="108">
        <v>0</v>
      </c>
      <c r="H60" s="111" t="s">
        <v>27</v>
      </c>
      <c r="I60" s="106"/>
      <c r="J60" s="106"/>
      <c r="K60" s="106"/>
      <c r="L60" s="106"/>
    </row>
    <row r="61" spans="2:12" x14ac:dyDescent="0.25">
      <c r="B61" s="111" t="s">
        <v>261</v>
      </c>
      <c r="C61" s="108">
        <v>39279.919999999998</v>
      </c>
      <c r="D61" s="111" t="s">
        <v>27</v>
      </c>
      <c r="E61" s="108">
        <v>0</v>
      </c>
      <c r="F61" s="108">
        <v>0</v>
      </c>
      <c r="G61" s="108">
        <v>39279.919999999998</v>
      </c>
      <c r="H61" s="111" t="s">
        <v>27</v>
      </c>
      <c r="I61" s="106"/>
      <c r="J61" s="106"/>
      <c r="K61" s="106"/>
      <c r="L61" s="106"/>
    </row>
    <row r="62" spans="2:12" x14ac:dyDescent="0.25">
      <c r="B62" s="111" t="s">
        <v>262</v>
      </c>
      <c r="C62" s="108">
        <v>33883.269999999997</v>
      </c>
      <c r="D62" s="111" t="s">
        <v>27</v>
      </c>
      <c r="E62" s="108">
        <v>0</v>
      </c>
      <c r="F62" s="108">
        <v>3566.66</v>
      </c>
      <c r="G62" s="108">
        <v>30316.61</v>
      </c>
      <c r="H62" s="111" t="s">
        <v>27</v>
      </c>
      <c r="I62" s="106"/>
      <c r="J62" s="106"/>
      <c r="K62" s="106"/>
      <c r="L62" s="106"/>
    </row>
    <row r="63" spans="2:12" x14ac:dyDescent="0.25">
      <c r="B63" s="111" t="s">
        <v>263</v>
      </c>
      <c r="C63" s="108">
        <v>17919.919999999998</v>
      </c>
      <c r="D63" s="111" t="s">
        <v>27</v>
      </c>
      <c r="E63" s="108">
        <v>0</v>
      </c>
      <c r="F63" s="108">
        <v>0</v>
      </c>
      <c r="G63" s="108">
        <v>17919.919999999998</v>
      </c>
      <c r="H63" s="111" t="s">
        <v>27</v>
      </c>
      <c r="I63" s="106"/>
      <c r="J63" s="106"/>
      <c r="K63" s="106"/>
      <c r="L63" s="106"/>
    </row>
    <row r="64" spans="2:12" x14ac:dyDescent="0.25">
      <c r="B64" s="111" t="s">
        <v>265</v>
      </c>
      <c r="C64" s="108">
        <v>3437.34</v>
      </c>
      <c r="D64" s="111" t="s">
        <v>27</v>
      </c>
      <c r="E64" s="108">
        <v>0</v>
      </c>
      <c r="F64" s="108">
        <v>0</v>
      </c>
      <c r="G64" s="108">
        <v>3437.34</v>
      </c>
      <c r="H64" s="111" t="s">
        <v>27</v>
      </c>
      <c r="I64" s="106"/>
      <c r="J64" s="106"/>
      <c r="K64" s="106"/>
      <c r="L64" s="106"/>
    </row>
    <row r="65" spans="2:12" x14ac:dyDescent="0.25">
      <c r="B65" s="111" t="s">
        <v>266</v>
      </c>
      <c r="C65" s="108">
        <v>7839.92</v>
      </c>
      <c r="D65" s="111" t="s">
        <v>27</v>
      </c>
      <c r="E65" s="108">
        <v>0</v>
      </c>
      <c r="F65" s="108">
        <v>0</v>
      </c>
      <c r="G65" s="108">
        <v>7839.92</v>
      </c>
      <c r="H65" s="111" t="s">
        <v>27</v>
      </c>
      <c r="I65" s="106"/>
      <c r="J65" s="106"/>
      <c r="K65" s="106"/>
      <c r="L65" s="106"/>
    </row>
    <row r="66" spans="2:12" x14ac:dyDescent="0.25">
      <c r="B66" s="111" t="s">
        <v>267</v>
      </c>
      <c r="C66" s="108">
        <v>19925</v>
      </c>
      <c r="D66" s="111" t="s">
        <v>27</v>
      </c>
      <c r="E66" s="108">
        <v>0</v>
      </c>
      <c r="F66" s="108">
        <v>2675</v>
      </c>
      <c r="G66" s="108">
        <v>17250</v>
      </c>
      <c r="H66" s="111" t="s">
        <v>27</v>
      </c>
      <c r="I66" s="106"/>
      <c r="J66" s="106"/>
      <c r="K66" s="106"/>
      <c r="L66" s="106"/>
    </row>
    <row r="67" spans="2:12" x14ac:dyDescent="0.25">
      <c r="B67" s="111" t="s">
        <v>268</v>
      </c>
      <c r="C67" s="108">
        <v>11200</v>
      </c>
      <c r="D67" s="111" t="s">
        <v>27</v>
      </c>
      <c r="E67" s="108">
        <v>0</v>
      </c>
      <c r="F67" s="108">
        <v>0</v>
      </c>
      <c r="G67" s="108">
        <v>11200</v>
      </c>
      <c r="H67" s="111" t="s">
        <v>27</v>
      </c>
      <c r="I67" s="106"/>
      <c r="J67" s="106"/>
      <c r="K67" s="106"/>
      <c r="L67" s="106"/>
    </row>
    <row r="68" spans="2:12" x14ac:dyDescent="0.25">
      <c r="B68" s="111" t="s">
        <v>271</v>
      </c>
      <c r="C68" s="108">
        <v>2230.67</v>
      </c>
      <c r="D68" s="111" t="s">
        <v>27</v>
      </c>
      <c r="E68" s="108">
        <v>0</v>
      </c>
      <c r="F68" s="108">
        <v>0</v>
      </c>
      <c r="G68" s="108">
        <v>2230.67</v>
      </c>
      <c r="H68" s="111" t="s">
        <v>27</v>
      </c>
      <c r="I68" s="106"/>
      <c r="J68" s="106"/>
      <c r="K68" s="106"/>
      <c r="L68" s="106"/>
    </row>
    <row r="69" spans="2:12" x14ac:dyDescent="0.25">
      <c r="B69" s="111" t="s">
        <v>272</v>
      </c>
      <c r="C69" s="108">
        <v>6420</v>
      </c>
      <c r="D69" s="111" t="s">
        <v>27</v>
      </c>
      <c r="E69" s="108">
        <v>0</v>
      </c>
      <c r="F69" s="108">
        <v>0</v>
      </c>
      <c r="G69" s="108">
        <v>6420</v>
      </c>
      <c r="H69" s="111" t="s">
        <v>27</v>
      </c>
      <c r="I69" s="106"/>
      <c r="J69" s="106"/>
      <c r="K69" s="106"/>
      <c r="L69" s="106"/>
    </row>
    <row r="70" spans="2:12" x14ac:dyDescent="0.25">
      <c r="B70" s="111" t="s">
        <v>273</v>
      </c>
      <c r="C70" s="108">
        <v>36915</v>
      </c>
      <c r="D70" s="111" t="s">
        <v>27</v>
      </c>
      <c r="E70" s="108">
        <v>0</v>
      </c>
      <c r="F70" s="108">
        <v>3210</v>
      </c>
      <c r="G70" s="108">
        <v>33705</v>
      </c>
      <c r="H70" s="111" t="s">
        <v>27</v>
      </c>
      <c r="I70" s="106"/>
      <c r="J70" s="106"/>
      <c r="K70" s="106"/>
      <c r="L70" s="106"/>
    </row>
    <row r="71" spans="2:12" x14ac:dyDescent="0.25">
      <c r="B71" s="111" t="s">
        <v>274</v>
      </c>
      <c r="C71" s="108">
        <v>0</v>
      </c>
      <c r="D71" s="111" t="s">
        <v>27</v>
      </c>
      <c r="E71" s="108">
        <v>42800</v>
      </c>
      <c r="F71" s="108">
        <v>1783.33</v>
      </c>
      <c r="G71" s="108">
        <v>41016.67</v>
      </c>
      <c r="H71" s="111" t="s">
        <v>27</v>
      </c>
      <c r="I71" s="106"/>
      <c r="J71" s="106"/>
      <c r="K71" s="106"/>
      <c r="L71" s="106"/>
    </row>
    <row r="72" spans="2:12" x14ac:dyDescent="0.25">
      <c r="B72" s="111" t="s">
        <v>275</v>
      </c>
      <c r="C72" s="108">
        <v>27916.67</v>
      </c>
      <c r="D72" s="111" t="s">
        <v>27</v>
      </c>
      <c r="E72" s="108">
        <v>0</v>
      </c>
      <c r="F72" s="108">
        <v>0</v>
      </c>
      <c r="G72" s="108">
        <v>27916.67</v>
      </c>
      <c r="H72" s="111" t="s">
        <v>27</v>
      </c>
      <c r="I72" s="106"/>
      <c r="J72" s="106"/>
      <c r="K72" s="106"/>
      <c r="L72" s="106"/>
    </row>
    <row r="73" spans="2:12" x14ac:dyDescent="0.25">
      <c r="B73" s="111" t="s">
        <v>276</v>
      </c>
      <c r="C73" s="108">
        <v>24200</v>
      </c>
      <c r="D73" s="111" t="s">
        <v>27</v>
      </c>
      <c r="E73" s="108">
        <v>0</v>
      </c>
      <c r="F73" s="108">
        <v>0</v>
      </c>
      <c r="G73" s="108">
        <v>24200</v>
      </c>
      <c r="H73" s="111" t="s">
        <v>27</v>
      </c>
      <c r="I73" s="106"/>
      <c r="J73" s="106"/>
      <c r="K73" s="106"/>
      <c r="L73" s="106"/>
    </row>
    <row r="74" spans="2:12" x14ac:dyDescent="0.25">
      <c r="B74" s="111" t="s">
        <v>277</v>
      </c>
      <c r="C74" s="108">
        <v>25679.919999999998</v>
      </c>
      <c r="D74" s="111" t="s">
        <v>27</v>
      </c>
      <c r="E74" s="108">
        <v>0</v>
      </c>
      <c r="F74" s="108">
        <v>891.67</v>
      </c>
      <c r="G74" s="108">
        <v>24788.25</v>
      </c>
      <c r="H74" s="111" t="s">
        <v>27</v>
      </c>
      <c r="I74" s="106"/>
      <c r="J74" s="106"/>
      <c r="K74" s="106"/>
      <c r="L74" s="106"/>
    </row>
    <row r="75" spans="2:12" x14ac:dyDescent="0.25">
      <c r="B75" s="111" t="s">
        <v>278</v>
      </c>
      <c r="C75" s="108">
        <v>11200</v>
      </c>
      <c r="D75" s="111" t="s">
        <v>27</v>
      </c>
      <c r="E75" s="108">
        <v>0</v>
      </c>
      <c r="F75" s="108">
        <v>0</v>
      </c>
      <c r="G75" s="108">
        <v>11200</v>
      </c>
      <c r="H75" s="111" t="s">
        <v>27</v>
      </c>
      <c r="I75" s="106"/>
      <c r="J75" s="106"/>
      <c r="K75" s="106"/>
      <c r="L75" s="106"/>
    </row>
    <row r="76" spans="2:12" x14ac:dyDescent="0.25">
      <c r="B76" s="111" t="s">
        <v>279</v>
      </c>
      <c r="C76" s="108">
        <v>2981.09</v>
      </c>
      <c r="D76" s="111" t="s">
        <v>27</v>
      </c>
      <c r="E76" s="108">
        <v>0</v>
      </c>
      <c r="F76" s="108">
        <v>891.67</v>
      </c>
      <c r="G76" s="108">
        <v>2089.42</v>
      </c>
      <c r="H76" s="111" t="s">
        <v>27</v>
      </c>
      <c r="I76" s="106"/>
      <c r="J76" s="106"/>
      <c r="K76" s="106"/>
      <c r="L76" s="106"/>
    </row>
    <row r="77" spans="2:12" x14ac:dyDescent="0.25">
      <c r="B77" s="111" t="s">
        <v>280</v>
      </c>
      <c r="C77" s="108">
        <v>28000</v>
      </c>
      <c r="D77" s="111" t="s">
        <v>27</v>
      </c>
      <c r="E77" s="108">
        <v>0</v>
      </c>
      <c r="F77" s="108">
        <v>0</v>
      </c>
      <c r="G77" s="108">
        <v>28000</v>
      </c>
      <c r="H77" s="111" t="s">
        <v>27</v>
      </c>
      <c r="I77" s="106"/>
      <c r="J77" s="106"/>
      <c r="K77" s="106"/>
      <c r="L77" s="106"/>
    </row>
    <row r="78" spans="2:12" x14ac:dyDescent="0.25">
      <c r="B78" s="111" t="s">
        <v>281</v>
      </c>
      <c r="C78" s="108">
        <v>32100</v>
      </c>
      <c r="D78" s="111" t="s">
        <v>27</v>
      </c>
      <c r="E78" s="108">
        <v>0</v>
      </c>
      <c r="F78" s="108">
        <v>0</v>
      </c>
      <c r="G78" s="108">
        <v>32100</v>
      </c>
      <c r="H78" s="111" t="s">
        <v>27</v>
      </c>
      <c r="I78" s="106"/>
      <c r="J78" s="106"/>
      <c r="K78" s="106"/>
      <c r="L78" s="106"/>
    </row>
    <row r="79" spans="2:12" x14ac:dyDescent="0.25">
      <c r="B79" s="111" t="s">
        <v>282</v>
      </c>
      <c r="C79" s="108">
        <v>50960</v>
      </c>
      <c r="D79" s="111" t="s">
        <v>27</v>
      </c>
      <c r="E79" s="108">
        <v>0</v>
      </c>
      <c r="F79" s="108">
        <v>0</v>
      </c>
      <c r="G79" s="108">
        <v>50960</v>
      </c>
      <c r="H79" s="111" t="s">
        <v>27</v>
      </c>
      <c r="I79" s="106"/>
      <c r="J79" s="106"/>
      <c r="K79" s="106"/>
      <c r="L79" s="106"/>
    </row>
    <row r="80" spans="2:12" x14ac:dyDescent="0.25">
      <c r="B80" s="111" t="s">
        <v>283</v>
      </c>
      <c r="C80" s="108">
        <v>7840</v>
      </c>
      <c r="D80" s="111" t="s">
        <v>27</v>
      </c>
      <c r="E80" s="108">
        <v>0</v>
      </c>
      <c r="F80" s="108">
        <v>0</v>
      </c>
      <c r="G80" s="108">
        <v>7840</v>
      </c>
      <c r="H80" s="111" t="s">
        <v>27</v>
      </c>
      <c r="I80" s="106"/>
      <c r="J80" s="106"/>
      <c r="K80" s="106"/>
      <c r="L80" s="106"/>
    </row>
    <row r="81" spans="2:12" x14ac:dyDescent="0.25">
      <c r="B81" s="111" t="s">
        <v>284</v>
      </c>
      <c r="C81" s="108">
        <v>22400</v>
      </c>
      <c r="D81" s="111" t="s">
        <v>27</v>
      </c>
      <c r="E81" s="108">
        <v>0</v>
      </c>
      <c r="F81" s="108">
        <v>0</v>
      </c>
      <c r="G81" s="108">
        <v>22400</v>
      </c>
      <c r="H81" s="111" t="s">
        <v>27</v>
      </c>
      <c r="I81" s="106"/>
      <c r="J81" s="106"/>
      <c r="K81" s="106"/>
      <c r="L81" s="106"/>
    </row>
    <row r="82" spans="2:12" x14ac:dyDescent="0.25">
      <c r="B82" s="111" t="s">
        <v>287</v>
      </c>
      <c r="C82" s="108">
        <v>33600</v>
      </c>
      <c r="D82" s="111" t="s">
        <v>27</v>
      </c>
      <c r="E82" s="108">
        <v>0</v>
      </c>
      <c r="F82" s="108">
        <v>0</v>
      </c>
      <c r="G82" s="108">
        <v>33600</v>
      </c>
      <c r="H82" s="111" t="s">
        <v>27</v>
      </c>
      <c r="I82" s="106"/>
      <c r="J82" s="106"/>
      <c r="K82" s="106"/>
      <c r="L82" s="106"/>
    </row>
    <row r="83" spans="2:12" x14ac:dyDescent="0.25">
      <c r="B83" s="111" t="s">
        <v>288</v>
      </c>
      <c r="C83" s="108">
        <v>4200.0200000000004</v>
      </c>
      <c r="D83" s="111" t="s">
        <v>27</v>
      </c>
      <c r="E83" s="108">
        <v>0</v>
      </c>
      <c r="F83" s="108">
        <v>0</v>
      </c>
      <c r="G83" s="108">
        <v>4200.0200000000004</v>
      </c>
      <c r="H83" s="111" t="s">
        <v>27</v>
      </c>
      <c r="I83" s="106"/>
      <c r="J83" s="106"/>
      <c r="K83" s="106"/>
      <c r="L83" s="106"/>
    </row>
    <row r="84" spans="2:12" x14ac:dyDescent="0.25">
      <c r="B84" s="111" t="s">
        <v>289</v>
      </c>
      <c r="C84" s="108">
        <v>2241.66</v>
      </c>
      <c r="D84" s="111" t="s">
        <v>27</v>
      </c>
      <c r="E84" s="108">
        <v>0</v>
      </c>
      <c r="F84" s="108">
        <v>178.34</v>
      </c>
      <c r="G84" s="108">
        <v>2063.3200000000002</v>
      </c>
      <c r="H84" s="111" t="s">
        <v>27</v>
      </c>
      <c r="I84" s="106"/>
      <c r="J84" s="106"/>
      <c r="K84" s="106"/>
      <c r="L84" s="106"/>
    </row>
    <row r="85" spans="2:12" x14ac:dyDescent="0.25">
      <c r="B85" s="111" t="s">
        <v>220</v>
      </c>
      <c r="C85" s="108">
        <v>60000</v>
      </c>
      <c r="D85" s="111" t="s">
        <v>27</v>
      </c>
      <c r="E85" s="108">
        <v>0</v>
      </c>
      <c r="F85" s="108">
        <v>0</v>
      </c>
      <c r="G85" s="108">
        <v>60000</v>
      </c>
      <c r="H85" s="111" t="s">
        <v>27</v>
      </c>
      <c r="I85" s="106"/>
      <c r="J85" s="106"/>
      <c r="K85" s="106"/>
      <c r="L85" s="106"/>
    </row>
    <row r="86" spans="2:12" x14ac:dyDescent="0.25">
      <c r="B86" s="111" t="s">
        <v>290</v>
      </c>
      <c r="C86" s="108">
        <v>5412.5</v>
      </c>
      <c r="D86" s="111" t="s">
        <v>27</v>
      </c>
      <c r="E86" s="108">
        <v>10700</v>
      </c>
      <c r="F86" s="108">
        <v>0</v>
      </c>
      <c r="G86" s="108">
        <v>16112.5</v>
      </c>
      <c r="H86" s="111" t="s">
        <v>27</v>
      </c>
      <c r="I86" s="106"/>
      <c r="J86" s="106"/>
      <c r="K86" s="106"/>
      <c r="L86" s="106"/>
    </row>
    <row r="87" spans="2:12" x14ac:dyDescent="0.25">
      <c r="B87" s="111" t="s">
        <v>291</v>
      </c>
      <c r="C87" s="108">
        <v>33600</v>
      </c>
      <c r="D87" s="111" t="s">
        <v>27</v>
      </c>
      <c r="E87" s="108">
        <v>0</v>
      </c>
      <c r="F87" s="108">
        <v>0</v>
      </c>
      <c r="G87" s="108">
        <v>33600</v>
      </c>
      <c r="H87" s="111" t="s">
        <v>27</v>
      </c>
      <c r="I87" s="106"/>
      <c r="J87" s="106"/>
      <c r="K87" s="106"/>
      <c r="L87" s="106"/>
    </row>
    <row r="88" spans="2:12" x14ac:dyDescent="0.25">
      <c r="B88" s="111" t="s">
        <v>292</v>
      </c>
      <c r="C88" s="108">
        <v>6250</v>
      </c>
      <c r="D88" s="111" t="s">
        <v>27</v>
      </c>
      <c r="E88" s="108">
        <v>0</v>
      </c>
      <c r="F88" s="108">
        <v>0</v>
      </c>
      <c r="G88" s="108">
        <v>6250</v>
      </c>
      <c r="H88" s="111" t="s">
        <v>27</v>
      </c>
      <c r="I88" s="106"/>
      <c r="J88" s="106"/>
      <c r="K88" s="106"/>
      <c r="L88" s="106"/>
    </row>
    <row r="89" spans="2:12" x14ac:dyDescent="0.25">
      <c r="B89" s="111" t="s">
        <v>293</v>
      </c>
      <c r="C89" s="108">
        <v>8119.99</v>
      </c>
      <c r="D89" s="111" t="s">
        <v>27</v>
      </c>
      <c r="E89" s="108">
        <v>0</v>
      </c>
      <c r="F89" s="108">
        <v>0</v>
      </c>
      <c r="G89" s="108">
        <v>8119.99</v>
      </c>
      <c r="H89" s="111" t="s">
        <v>27</v>
      </c>
      <c r="I89" s="106"/>
      <c r="J89" s="106"/>
      <c r="K89" s="106"/>
      <c r="L89" s="106"/>
    </row>
    <row r="90" spans="2:12" x14ac:dyDescent="0.25">
      <c r="B90" s="111" t="s">
        <v>295</v>
      </c>
      <c r="C90" s="108">
        <v>26750</v>
      </c>
      <c r="D90" s="111" t="s">
        <v>27</v>
      </c>
      <c r="E90" s="108">
        <v>0</v>
      </c>
      <c r="F90" s="108">
        <v>0</v>
      </c>
      <c r="G90" s="108">
        <v>26750</v>
      </c>
      <c r="H90" s="111" t="s">
        <v>27</v>
      </c>
      <c r="I90" s="106"/>
      <c r="J90" s="106"/>
      <c r="K90" s="106"/>
      <c r="L90" s="106"/>
    </row>
    <row r="91" spans="2:12" x14ac:dyDescent="0.25">
      <c r="B91" s="111" t="s">
        <v>297</v>
      </c>
      <c r="C91" s="108">
        <v>28975.41</v>
      </c>
      <c r="D91" s="111" t="s">
        <v>27</v>
      </c>
      <c r="E91" s="108">
        <v>0</v>
      </c>
      <c r="F91" s="108">
        <v>0</v>
      </c>
      <c r="G91" s="108">
        <v>28975.41</v>
      </c>
      <c r="H91" s="111" t="s">
        <v>27</v>
      </c>
      <c r="I91" s="106"/>
      <c r="J91" s="106"/>
      <c r="K91" s="106"/>
      <c r="L91" s="106"/>
    </row>
    <row r="92" spans="2:12" x14ac:dyDescent="0.25">
      <c r="B92" s="111" t="s">
        <v>298</v>
      </c>
      <c r="C92" s="108">
        <v>2737.5</v>
      </c>
      <c r="D92" s="111" t="s">
        <v>27</v>
      </c>
      <c r="E92" s="108">
        <v>0</v>
      </c>
      <c r="F92" s="108">
        <v>1337.5</v>
      </c>
      <c r="G92" s="108">
        <v>1400</v>
      </c>
      <c r="H92" s="111" t="s">
        <v>27</v>
      </c>
      <c r="I92" s="106"/>
      <c r="J92" s="106"/>
      <c r="K92" s="106"/>
      <c r="L92" s="106"/>
    </row>
    <row r="93" spans="2:12" x14ac:dyDescent="0.25">
      <c r="B93" s="111" t="s">
        <v>299</v>
      </c>
      <c r="C93" s="108">
        <v>13206.9</v>
      </c>
      <c r="D93" s="111" t="s">
        <v>27</v>
      </c>
      <c r="E93" s="108">
        <v>0</v>
      </c>
      <c r="F93" s="108">
        <v>2675</v>
      </c>
      <c r="G93" s="108">
        <v>10531.9</v>
      </c>
      <c r="H93" s="111" t="s">
        <v>27</v>
      </c>
      <c r="I93" s="106"/>
      <c r="J93" s="106"/>
      <c r="K93" s="106"/>
      <c r="L93" s="106"/>
    </row>
    <row r="94" spans="2:12" x14ac:dyDescent="0.25">
      <c r="B94" s="111" t="s">
        <v>300</v>
      </c>
      <c r="C94" s="108">
        <v>32411.79</v>
      </c>
      <c r="D94" s="111" t="s">
        <v>27</v>
      </c>
      <c r="E94" s="108">
        <v>0</v>
      </c>
      <c r="F94" s="108">
        <v>5765.26</v>
      </c>
      <c r="G94" s="108">
        <v>26646.53</v>
      </c>
      <c r="H94" s="111" t="s">
        <v>27</v>
      </c>
      <c r="I94" s="106"/>
      <c r="J94" s="106"/>
      <c r="K94" s="106"/>
      <c r="L94" s="106"/>
    </row>
    <row r="95" spans="2:12" x14ac:dyDescent="0.25">
      <c r="B95" s="111" t="s">
        <v>301</v>
      </c>
      <c r="C95" s="108">
        <v>17645.919999999998</v>
      </c>
      <c r="D95" s="111" t="s">
        <v>27</v>
      </c>
      <c r="E95" s="108">
        <v>0</v>
      </c>
      <c r="F95" s="108">
        <v>1059.58</v>
      </c>
      <c r="G95" s="108">
        <v>16586.34</v>
      </c>
      <c r="H95" s="111" t="s">
        <v>27</v>
      </c>
      <c r="I95" s="106"/>
      <c r="J95" s="106"/>
      <c r="K95" s="106"/>
      <c r="L95" s="106"/>
    </row>
    <row r="96" spans="2:12" x14ac:dyDescent="0.25">
      <c r="B96" s="111" t="s">
        <v>302</v>
      </c>
      <c r="C96" s="108">
        <v>53745.13</v>
      </c>
      <c r="D96" s="111" t="s">
        <v>27</v>
      </c>
      <c r="E96" s="108">
        <v>0</v>
      </c>
      <c r="F96" s="108">
        <v>0</v>
      </c>
      <c r="G96" s="108">
        <v>53745.13</v>
      </c>
      <c r="H96" s="111" t="s">
        <v>27</v>
      </c>
      <c r="I96" s="106"/>
      <c r="J96" s="106"/>
      <c r="K96" s="106"/>
      <c r="L96" s="106"/>
    </row>
    <row r="97" spans="2:12" x14ac:dyDescent="0.25">
      <c r="B97" s="111" t="s">
        <v>303</v>
      </c>
      <c r="C97" s="108">
        <v>0</v>
      </c>
      <c r="D97" s="111" t="s">
        <v>27</v>
      </c>
      <c r="E97" s="108">
        <v>42800</v>
      </c>
      <c r="F97" s="108">
        <v>1783.33</v>
      </c>
      <c r="G97" s="108">
        <v>41016.67</v>
      </c>
      <c r="H97" s="111" t="s">
        <v>27</v>
      </c>
      <c r="I97" s="106"/>
      <c r="J97" s="106"/>
      <c r="K97" s="106"/>
      <c r="L97" s="106"/>
    </row>
    <row r="98" spans="2:12" x14ac:dyDescent="0.25">
      <c r="B98" s="111" t="s">
        <v>305</v>
      </c>
      <c r="C98" s="108">
        <v>2808.75</v>
      </c>
      <c r="D98" s="111" t="s">
        <v>27</v>
      </c>
      <c r="E98" s="108">
        <v>0</v>
      </c>
      <c r="F98" s="108">
        <v>267.5</v>
      </c>
      <c r="G98" s="108">
        <v>2541.25</v>
      </c>
      <c r="H98" s="111" t="s">
        <v>27</v>
      </c>
      <c r="I98" s="106"/>
      <c r="J98" s="106"/>
      <c r="K98" s="106"/>
      <c r="L98" s="106"/>
    </row>
    <row r="99" spans="2:12" x14ac:dyDescent="0.25">
      <c r="B99" s="111" t="s">
        <v>306</v>
      </c>
      <c r="C99" s="108">
        <v>27896.25</v>
      </c>
      <c r="D99" s="111" t="s">
        <v>27</v>
      </c>
      <c r="E99" s="108">
        <v>0</v>
      </c>
      <c r="F99" s="108">
        <v>2407.5</v>
      </c>
      <c r="G99" s="108">
        <v>25488.75</v>
      </c>
      <c r="H99" s="111" t="s">
        <v>27</v>
      </c>
      <c r="I99" s="106"/>
      <c r="J99" s="106"/>
      <c r="K99" s="106"/>
      <c r="L99" s="106"/>
    </row>
    <row r="100" spans="2:12" x14ac:dyDescent="0.25">
      <c r="B100" s="111" t="s">
        <v>307</v>
      </c>
      <c r="C100" s="108">
        <v>42800</v>
      </c>
      <c r="D100" s="111" t="s">
        <v>27</v>
      </c>
      <c r="E100" s="108">
        <v>0</v>
      </c>
      <c r="F100" s="108">
        <v>0</v>
      </c>
      <c r="G100" s="108">
        <v>42800</v>
      </c>
      <c r="H100" s="111" t="s">
        <v>27</v>
      </c>
      <c r="I100" s="106"/>
      <c r="J100" s="106"/>
      <c r="K100" s="106"/>
      <c r="L100" s="106"/>
    </row>
    <row r="101" spans="2:12" x14ac:dyDescent="0.25">
      <c r="B101" s="111" t="s">
        <v>308</v>
      </c>
      <c r="C101" s="108">
        <v>2100</v>
      </c>
      <c r="D101" s="111" t="s">
        <v>27</v>
      </c>
      <c r="E101" s="108">
        <v>0</v>
      </c>
      <c r="F101" s="108">
        <v>0</v>
      </c>
      <c r="G101" s="108">
        <v>2100</v>
      </c>
      <c r="H101" s="111" t="s">
        <v>27</v>
      </c>
      <c r="I101" s="106"/>
      <c r="J101" s="106"/>
      <c r="K101" s="106"/>
      <c r="L101" s="106"/>
    </row>
    <row r="102" spans="2:12" x14ac:dyDescent="0.25">
      <c r="B102" s="111" t="s">
        <v>309</v>
      </c>
      <c r="C102" s="108">
        <v>0</v>
      </c>
      <c r="D102" s="111" t="s">
        <v>27</v>
      </c>
      <c r="E102" s="108">
        <v>16050</v>
      </c>
      <c r="F102" s="108">
        <v>1337.5</v>
      </c>
      <c r="G102" s="108">
        <v>14712.5</v>
      </c>
      <c r="H102" s="111" t="s">
        <v>27</v>
      </c>
      <c r="I102" s="106"/>
      <c r="J102" s="106"/>
      <c r="K102" s="106"/>
      <c r="L102" s="106"/>
    </row>
    <row r="103" spans="2:12" x14ac:dyDescent="0.25">
      <c r="B103" s="111" t="s">
        <v>310</v>
      </c>
      <c r="C103" s="108">
        <v>2009.53</v>
      </c>
      <c r="D103" s="111" t="s">
        <v>27</v>
      </c>
      <c r="E103" s="108">
        <v>0</v>
      </c>
      <c r="F103" s="108">
        <v>0</v>
      </c>
      <c r="G103" s="108">
        <v>2009.53</v>
      </c>
      <c r="H103" s="111" t="s">
        <v>27</v>
      </c>
      <c r="I103" s="106"/>
      <c r="J103" s="106"/>
      <c r="K103" s="106"/>
      <c r="L103" s="106"/>
    </row>
    <row r="104" spans="2:12" x14ac:dyDescent="0.25">
      <c r="B104" s="111" t="s">
        <v>312</v>
      </c>
      <c r="C104" s="108">
        <v>21400</v>
      </c>
      <c r="D104" s="111" t="s">
        <v>27</v>
      </c>
      <c r="E104" s="108">
        <v>0</v>
      </c>
      <c r="F104" s="108">
        <v>0</v>
      </c>
      <c r="G104" s="108">
        <v>21400</v>
      </c>
      <c r="H104" s="111" t="s">
        <v>27</v>
      </c>
      <c r="I104" s="106"/>
      <c r="J104" s="106"/>
      <c r="K104" s="106"/>
      <c r="L104" s="106"/>
    </row>
    <row r="105" spans="2:12" x14ac:dyDescent="0.25">
      <c r="B105" s="111" t="s">
        <v>313</v>
      </c>
      <c r="C105" s="108">
        <v>20508.330000000002</v>
      </c>
      <c r="D105" s="111" t="s">
        <v>27</v>
      </c>
      <c r="E105" s="108">
        <v>0</v>
      </c>
      <c r="F105" s="108">
        <v>1783.34</v>
      </c>
      <c r="G105" s="108">
        <v>18724.990000000002</v>
      </c>
      <c r="H105" s="111" t="s">
        <v>27</v>
      </c>
      <c r="I105" s="106"/>
      <c r="J105" s="106"/>
      <c r="K105" s="106"/>
      <c r="L105" s="106"/>
    </row>
    <row r="106" spans="2:12" x14ac:dyDescent="0.25">
      <c r="B106" s="111" t="s">
        <v>314</v>
      </c>
      <c r="C106" s="108">
        <v>12300.23</v>
      </c>
      <c r="D106" s="111" t="s">
        <v>27</v>
      </c>
      <c r="E106" s="108">
        <v>0</v>
      </c>
      <c r="F106" s="108">
        <v>1170.8599999999999</v>
      </c>
      <c r="G106" s="108">
        <v>11129.37</v>
      </c>
      <c r="H106" s="111" t="s">
        <v>27</v>
      </c>
      <c r="I106" s="106"/>
      <c r="J106" s="106"/>
      <c r="K106" s="106"/>
      <c r="L106" s="106"/>
    </row>
    <row r="107" spans="2:12" x14ac:dyDescent="0.25">
      <c r="B107" s="111" t="s">
        <v>315</v>
      </c>
      <c r="C107" s="108">
        <v>11900</v>
      </c>
      <c r="D107" s="111" t="s">
        <v>27</v>
      </c>
      <c r="E107" s="108">
        <v>0</v>
      </c>
      <c r="F107" s="108">
        <v>0</v>
      </c>
      <c r="G107" s="108">
        <v>11900</v>
      </c>
      <c r="H107" s="111" t="s">
        <v>27</v>
      </c>
      <c r="I107" s="106"/>
      <c r="J107" s="106"/>
      <c r="K107" s="106"/>
      <c r="L107" s="106"/>
    </row>
    <row r="108" spans="2:12" x14ac:dyDescent="0.25">
      <c r="B108" s="111" t="s">
        <v>316</v>
      </c>
      <c r="C108" s="108">
        <v>20062.5</v>
      </c>
      <c r="D108" s="111" t="s">
        <v>27</v>
      </c>
      <c r="E108" s="108">
        <v>0</v>
      </c>
      <c r="F108" s="108">
        <v>2675</v>
      </c>
      <c r="G108" s="108">
        <v>17387.5</v>
      </c>
      <c r="H108" s="111" t="s">
        <v>27</v>
      </c>
      <c r="I108" s="106"/>
      <c r="J108" s="106"/>
      <c r="K108" s="106"/>
      <c r="L108" s="106"/>
    </row>
    <row r="109" spans="2:12" x14ac:dyDescent="0.25">
      <c r="B109" s="111" t="s">
        <v>317</v>
      </c>
      <c r="C109" s="108">
        <v>30762.42</v>
      </c>
      <c r="D109" s="111" t="s">
        <v>27</v>
      </c>
      <c r="E109" s="108">
        <v>0</v>
      </c>
      <c r="F109" s="108">
        <v>2675</v>
      </c>
      <c r="G109" s="108">
        <v>28087.42</v>
      </c>
      <c r="H109" s="111" t="s">
        <v>27</v>
      </c>
      <c r="I109" s="106"/>
      <c r="J109" s="106"/>
      <c r="K109" s="106"/>
      <c r="L109" s="106"/>
    </row>
    <row r="110" spans="2:12" x14ac:dyDescent="0.25">
      <c r="B110" s="111" t="s">
        <v>318</v>
      </c>
      <c r="C110" s="108">
        <v>23684.55</v>
      </c>
      <c r="D110" s="111" t="s">
        <v>27</v>
      </c>
      <c r="E110" s="108">
        <v>0</v>
      </c>
      <c r="F110" s="108">
        <v>713.34</v>
      </c>
      <c r="G110" s="108">
        <v>22971.21</v>
      </c>
      <c r="H110" s="111" t="s">
        <v>27</v>
      </c>
      <c r="I110" s="106"/>
      <c r="J110" s="106"/>
      <c r="K110" s="106"/>
      <c r="L110" s="106"/>
    </row>
    <row r="111" spans="2:12" x14ac:dyDescent="0.25">
      <c r="B111" s="111" t="s">
        <v>319</v>
      </c>
      <c r="C111" s="108">
        <v>27250</v>
      </c>
      <c r="D111" s="111" t="s">
        <v>27</v>
      </c>
      <c r="E111" s="108">
        <v>0</v>
      </c>
      <c r="F111" s="108">
        <v>0</v>
      </c>
      <c r="G111" s="108">
        <v>27250</v>
      </c>
      <c r="H111" s="111" t="s">
        <v>27</v>
      </c>
      <c r="I111" s="106"/>
      <c r="J111" s="106"/>
      <c r="K111" s="106"/>
      <c r="L111" s="106"/>
    </row>
    <row r="112" spans="2:12" x14ac:dyDescent="0.25">
      <c r="B112" s="111" t="s">
        <v>320</v>
      </c>
      <c r="C112" s="108">
        <v>10700.06</v>
      </c>
      <c r="D112" s="111" t="s">
        <v>27</v>
      </c>
      <c r="E112" s="108">
        <v>0</v>
      </c>
      <c r="F112" s="108">
        <v>3566.66</v>
      </c>
      <c r="G112" s="108">
        <v>7133.4</v>
      </c>
      <c r="H112" s="111" t="s">
        <v>27</v>
      </c>
      <c r="I112" s="106"/>
      <c r="J112" s="106"/>
      <c r="K112" s="106"/>
      <c r="L112" s="106"/>
    </row>
    <row r="113" spans="2:12" x14ac:dyDescent="0.25">
      <c r="B113" s="111" t="s">
        <v>321</v>
      </c>
      <c r="C113" s="108">
        <v>668.75</v>
      </c>
      <c r="D113" s="111" t="s">
        <v>27</v>
      </c>
      <c r="E113" s="108">
        <v>0</v>
      </c>
      <c r="F113" s="108">
        <v>668.75</v>
      </c>
      <c r="G113" s="108">
        <v>0</v>
      </c>
      <c r="H113" s="111" t="s">
        <v>27</v>
      </c>
      <c r="I113" s="106"/>
      <c r="J113" s="106"/>
      <c r="K113" s="106"/>
      <c r="L113" s="106"/>
    </row>
    <row r="114" spans="2:12" x14ac:dyDescent="0.25">
      <c r="B114" s="111" t="s">
        <v>322</v>
      </c>
      <c r="C114" s="108">
        <v>1070</v>
      </c>
      <c r="D114" s="111" t="s">
        <v>27</v>
      </c>
      <c r="E114" s="108">
        <v>0</v>
      </c>
      <c r="F114" s="108">
        <v>0</v>
      </c>
      <c r="G114" s="108">
        <v>1070</v>
      </c>
      <c r="H114" s="111" t="s">
        <v>27</v>
      </c>
      <c r="I114" s="106"/>
      <c r="J114" s="106"/>
      <c r="K114" s="106"/>
      <c r="L114" s="106"/>
    </row>
    <row r="115" spans="2:12" x14ac:dyDescent="0.25">
      <c r="B115" s="111" t="s">
        <v>323</v>
      </c>
      <c r="C115" s="108">
        <v>32100</v>
      </c>
      <c r="D115" s="111" t="s">
        <v>27</v>
      </c>
      <c r="E115" s="108">
        <v>0</v>
      </c>
      <c r="F115" s="108">
        <v>0</v>
      </c>
      <c r="G115" s="108">
        <v>32100</v>
      </c>
      <c r="H115" s="111" t="s">
        <v>27</v>
      </c>
      <c r="I115" s="106"/>
      <c r="J115" s="106"/>
      <c r="K115" s="106"/>
      <c r="L115" s="106"/>
    </row>
    <row r="116" spans="2:12" x14ac:dyDescent="0.25">
      <c r="B116" s="111" t="s">
        <v>324</v>
      </c>
      <c r="C116" s="108">
        <v>32100</v>
      </c>
      <c r="D116" s="111" t="s">
        <v>27</v>
      </c>
      <c r="E116" s="108">
        <v>0</v>
      </c>
      <c r="F116" s="108">
        <v>0</v>
      </c>
      <c r="G116" s="108">
        <v>32100</v>
      </c>
      <c r="H116" s="111" t="s">
        <v>27</v>
      </c>
      <c r="I116" s="106"/>
      <c r="J116" s="106"/>
      <c r="K116" s="106"/>
      <c r="L116" s="106"/>
    </row>
    <row r="117" spans="2:12" x14ac:dyDescent="0.25">
      <c r="B117" s="111" t="s">
        <v>325</v>
      </c>
      <c r="C117" s="108">
        <v>0.08</v>
      </c>
      <c r="D117" s="111" t="s">
        <v>27</v>
      </c>
      <c r="E117" s="108">
        <v>10700</v>
      </c>
      <c r="F117" s="108">
        <v>1337.57</v>
      </c>
      <c r="G117" s="108">
        <v>9362.51</v>
      </c>
      <c r="H117" s="111" t="s">
        <v>27</v>
      </c>
      <c r="I117" s="106"/>
      <c r="J117" s="106"/>
      <c r="K117" s="106"/>
      <c r="L117" s="106"/>
    </row>
    <row r="118" spans="2:12" x14ac:dyDescent="0.25">
      <c r="B118" s="111" t="s">
        <v>326</v>
      </c>
      <c r="C118" s="108">
        <v>3414.92</v>
      </c>
      <c r="D118" s="111" t="s">
        <v>27</v>
      </c>
      <c r="E118" s="108">
        <v>0</v>
      </c>
      <c r="F118" s="108">
        <v>0</v>
      </c>
      <c r="G118" s="108">
        <v>3414.92</v>
      </c>
      <c r="H118" s="111" t="s">
        <v>27</v>
      </c>
      <c r="I118" s="106"/>
      <c r="J118" s="106"/>
      <c r="K118" s="106"/>
      <c r="L118" s="106"/>
    </row>
    <row r="119" spans="2:12" x14ac:dyDescent="0.25">
      <c r="B119" s="111" t="s">
        <v>327</v>
      </c>
      <c r="C119" s="108">
        <v>26750</v>
      </c>
      <c r="D119" s="111" t="s">
        <v>27</v>
      </c>
      <c r="E119" s="108">
        <v>0</v>
      </c>
      <c r="F119" s="108">
        <v>0</v>
      </c>
      <c r="G119" s="108">
        <v>26750</v>
      </c>
      <c r="H119" s="111" t="s">
        <v>27</v>
      </c>
      <c r="I119" s="106"/>
      <c r="J119" s="106"/>
      <c r="K119" s="106"/>
      <c r="L119" s="106"/>
    </row>
    <row r="120" spans="2:12" x14ac:dyDescent="0.25">
      <c r="B120" s="111" t="s">
        <v>328</v>
      </c>
      <c r="C120" s="108">
        <v>42800</v>
      </c>
      <c r="D120" s="111" t="s">
        <v>27</v>
      </c>
      <c r="E120" s="108">
        <v>0</v>
      </c>
      <c r="F120" s="108">
        <v>2836.76</v>
      </c>
      <c r="G120" s="108">
        <v>39963.24</v>
      </c>
      <c r="H120" s="111" t="s">
        <v>27</v>
      </c>
      <c r="I120" s="106"/>
      <c r="J120" s="106"/>
      <c r="K120" s="106"/>
      <c r="L120" s="106"/>
    </row>
    <row r="121" spans="2:12" x14ac:dyDescent="0.25">
      <c r="B121" s="111" t="s">
        <v>329</v>
      </c>
      <c r="C121" s="108">
        <v>35310</v>
      </c>
      <c r="D121" s="111" t="s">
        <v>27</v>
      </c>
      <c r="E121" s="108">
        <v>0</v>
      </c>
      <c r="F121" s="108">
        <v>0</v>
      </c>
      <c r="G121" s="108">
        <v>35310</v>
      </c>
      <c r="H121" s="111" t="s">
        <v>27</v>
      </c>
      <c r="I121" s="106"/>
      <c r="J121" s="106"/>
      <c r="K121" s="106"/>
      <c r="L121" s="106"/>
    </row>
    <row r="122" spans="2:12" x14ac:dyDescent="0.25">
      <c r="B122" s="111" t="s">
        <v>330</v>
      </c>
      <c r="C122" s="108">
        <v>12840</v>
      </c>
      <c r="D122" s="111" t="s">
        <v>27</v>
      </c>
      <c r="E122" s="108">
        <v>0</v>
      </c>
      <c r="F122" s="108">
        <v>0</v>
      </c>
      <c r="G122" s="108">
        <v>12840</v>
      </c>
      <c r="H122" s="111" t="s">
        <v>27</v>
      </c>
      <c r="I122" s="106"/>
      <c r="J122" s="106"/>
      <c r="K122" s="106"/>
      <c r="L122" s="106"/>
    </row>
    <row r="123" spans="2:12" x14ac:dyDescent="0.25">
      <c r="B123" s="111" t="s">
        <v>331</v>
      </c>
      <c r="C123" s="108">
        <v>21400</v>
      </c>
      <c r="D123" s="111" t="s">
        <v>27</v>
      </c>
      <c r="E123" s="108">
        <v>0</v>
      </c>
      <c r="F123" s="108">
        <v>0</v>
      </c>
      <c r="G123" s="108">
        <v>21400</v>
      </c>
      <c r="H123" s="111" t="s">
        <v>27</v>
      </c>
      <c r="I123" s="106"/>
      <c r="J123" s="106"/>
      <c r="K123" s="106"/>
      <c r="L123" s="106"/>
    </row>
    <row r="124" spans="2:12" x14ac:dyDescent="0.25">
      <c r="B124" s="111" t="s">
        <v>332</v>
      </c>
      <c r="C124" s="108">
        <v>32100</v>
      </c>
      <c r="D124" s="111" t="s">
        <v>27</v>
      </c>
      <c r="E124" s="108">
        <v>0</v>
      </c>
      <c r="F124" s="108">
        <v>0</v>
      </c>
      <c r="G124" s="108">
        <v>32100</v>
      </c>
      <c r="H124" s="111" t="s">
        <v>27</v>
      </c>
      <c r="I124" s="106"/>
      <c r="J124" s="106"/>
      <c r="K124" s="106"/>
      <c r="L124" s="106"/>
    </row>
    <row r="125" spans="2:12" x14ac:dyDescent="0.25">
      <c r="B125" s="111" t="s">
        <v>333</v>
      </c>
      <c r="C125" s="108">
        <v>22470</v>
      </c>
      <c r="D125" s="111" t="s">
        <v>27</v>
      </c>
      <c r="E125" s="108">
        <v>0</v>
      </c>
      <c r="F125" s="108">
        <v>1872.5</v>
      </c>
      <c r="G125" s="108">
        <v>20597.5</v>
      </c>
      <c r="H125" s="111" t="s">
        <v>27</v>
      </c>
      <c r="I125" s="106"/>
      <c r="J125" s="106"/>
      <c r="K125" s="106"/>
      <c r="L125" s="106"/>
    </row>
    <row r="126" spans="2:12" x14ac:dyDescent="0.25">
      <c r="B126" s="111" t="s">
        <v>335</v>
      </c>
      <c r="C126" s="108">
        <v>5191.6099999999997</v>
      </c>
      <c r="D126" s="111" t="s">
        <v>27</v>
      </c>
      <c r="E126" s="108">
        <v>0</v>
      </c>
      <c r="F126" s="108">
        <v>1483.34</v>
      </c>
      <c r="G126" s="108">
        <v>3708.27</v>
      </c>
      <c r="H126" s="111" t="s">
        <v>27</v>
      </c>
      <c r="I126" s="106"/>
      <c r="J126" s="106"/>
      <c r="K126" s="106"/>
      <c r="L126" s="106"/>
    </row>
    <row r="127" spans="2:12" x14ac:dyDescent="0.25">
      <c r="B127" s="111" t="s">
        <v>336</v>
      </c>
      <c r="C127" s="108">
        <v>891.59</v>
      </c>
      <c r="D127" s="111" t="s">
        <v>27</v>
      </c>
      <c r="E127" s="108">
        <v>0</v>
      </c>
      <c r="F127" s="108">
        <v>891.67</v>
      </c>
      <c r="G127" s="112">
        <v>-0.08</v>
      </c>
      <c r="H127" s="111" t="s">
        <v>27</v>
      </c>
      <c r="I127" s="106"/>
      <c r="J127" s="106"/>
      <c r="K127" s="106"/>
      <c r="L127" s="106"/>
    </row>
    <row r="128" spans="2:12" x14ac:dyDescent="0.25">
      <c r="B128" s="111" t="s">
        <v>337</v>
      </c>
      <c r="C128" s="108">
        <v>35666.68</v>
      </c>
      <c r="D128" s="111" t="s">
        <v>27</v>
      </c>
      <c r="E128" s="108">
        <v>0</v>
      </c>
      <c r="F128" s="108">
        <v>0</v>
      </c>
      <c r="G128" s="108">
        <v>35666.68</v>
      </c>
      <c r="H128" s="111" t="s">
        <v>27</v>
      </c>
      <c r="I128" s="106"/>
      <c r="J128" s="106"/>
      <c r="K128" s="106"/>
      <c r="L128" s="106"/>
    </row>
    <row r="129" spans="2:12" x14ac:dyDescent="0.25">
      <c r="B129" s="111" t="s">
        <v>338</v>
      </c>
      <c r="C129" s="108">
        <v>2006.2</v>
      </c>
      <c r="D129" s="111" t="s">
        <v>27</v>
      </c>
      <c r="E129" s="108">
        <v>0</v>
      </c>
      <c r="F129" s="108">
        <v>908.17</v>
      </c>
      <c r="G129" s="108">
        <v>1098.03</v>
      </c>
      <c r="H129" s="111" t="s">
        <v>27</v>
      </c>
      <c r="I129" s="106"/>
      <c r="J129" s="106"/>
      <c r="K129" s="106"/>
      <c r="L129" s="106"/>
    </row>
    <row r="130" spans="2:12" x14ac:dyDescent="0.25">
      <c r="B130" s="111" t="s">
        <v>339</v>
      </c>
      <c r="C130" s="108">
        <v>2675.06</v>
      </c>
      <c r="D130" s="111" t="s">
        <v>27</v>
      </c>
      <c r="E130" s="108">
        <v>0</v>
      </c>
      <c r="F130" s="108">
        <v>891.66</v>
      </c>
      <c r="G130" s="108">
        <v>1783.4</v>
      </c>
      <c r="H130" s="111" t="s">
        <v>27</v>
      </c>
      <c r="I130" s="106"/>
      <c r="J130" s="106"/>
      <c r="K130" s="106"/>
      <c r="L130" s="106"/>
    </row>
    <row r="131" spans="2:12" x14ac:dyDescent="0.25">
      <c r="B131" s="111" t="s">
        <v>340</v>
      </c>
      <c r="C131" s="108">
        <v>4815</v>
      </c>
      <c r="D131" s="111" t="s">
        <v>27</v>
      </c>
      <c r="E131" s="108">
        <v>0</v>
      </c>
      <c r="F131" s="108">
        <v>0</v>
      </c>
      <c r="G131" s="108">
        <v>4815</v>
      </c>
      <c r="H131" s="111" t="s">
        <v>27</v>
      </c>
      <c r="I131" s="106"/>
      <c r="J131" s="106"/>
      <c r="K131" s="106"/>
      <c r="L131" s="106"/>
    </row>
    <row r="132" spans="2:12" x14ac:dyDescent="0.25">
      <c r="B132" s="111" t="s">
        <v>341</v>
      </c>
      <c r="C132" s="108">
        <v>2006.25</v>
      </c>
      <c r="D132" s="111" t="s">
        <v>27</v>
      </c>
      <c r="E132" s="108">
        <v>0</v>
      </c>
      <c r="F132" s="108">
        <v>1337.5</v>
      </c>
      <c r="G132" s="108">
        <v>668.75</v>
      </c>
      <c r="H132" s="111" t="s">
        <v>27</v>
      </c>
      <c r="I132" s="106"/>
      <c r="J132" s="106"/>
      <c r="K132" s="106"/>
      <c r="L132" s="106"/>
    </row>
    <row r="133" spans="2:12" x14ac:dyDescent="0.25">
      <c r="B133" s="111" t="s">
        <v>342</v>
      </c>
      <c r="C133" s="108">
        <v>5350</v>
      </c>
      <c r="D133" s="111" t="s">
        <v>27</v>
      </c>
      <c r="E133" s="108">
        <v>0</v>
      </c>
      <c r="F133" s="108">
        <v>0</v>
      </c>
      <c r="G133" s="108">
        <v>5350</v>
      </c>
      <c r="H133" s="111" t="s">
        <v>27</v>
      </c>
      <c r="I133" s="106"/>
      <c r="J133" s="106"/>
      <c r="K133" s="106"/>
      <c r="L133" s="106"/>
    </row>
    <row r="134" spans="2:12" x14ac:dyDescent="0.25">
      <c r="B134" s="111" t="s">
        <v>343</v>
      </c>
      <c r="C134" s="108">
        <v>12483.39</v>
      </c>
      <c r="D134" s="111" t="s">
        <v>27</v>
      </c>
      <c r="E134" s="108">
        <v>0</v>
      </c>
      <c r="F134" s="108">
        <v>3566.66</v>
      </c>
      <c r="G134" s="108">
        <v>8916.73</v>
      </c>
      <c r="H134" s="111" t="s">
        <v>27</v>
      </c>
      <c r="I134" s="106"/>
      <c r="J134" s="106"/>
      <c r="K134" s="106"/>
      <c r="L134" s="106"/>
    </row>
    <row r="135" spans="2:12" x14ac:dyDescent="0.25">
      <c r="B135" s="111" t="s">
        <v>344</v>
      </c>
      <c r="C135" s="108">
        <v>9362.5</v>
      </c>
      <c r="D135" s="111" t="s">
        <v>27</v>
      </c>
      <c r="E135" s="108">
        <v>0</v>
      </c>
      <c r="F135" s="108">
        <v>2675</v>
      </c>
      <c r="G135" s="108">
        <v>6687.5</v>
      </c>
      <c r="H135" s="111" t="s">
        <v>27</v>
      </c>
      <c r="I135" s="106"/>
      <c r="J135" s="106"/>
      <c r="K135" s="106"/>
      <c r="L135" s="106"/>
    </row>
    <row r="136" spans="2:12" x14ac:dyDescent="0.25">
      <c r="B136" s="111" t="s">
        <v>345</v>
      </c>
      <c r="C136" s="108">
        <v>7579.19</v>
      </c>
      <c r="D136" s="111" t="s">
        <v>27</v>
      </c>
      <c r="E136" s="108">
        <v>0</v>
      </c>
      <c r="F136" s="108">
        <v>891.66</v>
      </c>
      <c r="G136" s="108">
        <v>6687.53</v>
      </c>
      <c r="H136" s="111" t="s">
        <v>27</v>
      </c>
      <c r="I136" s="106"/>
      <c r="J136" s="106"/>
      <c r="K136" s="106"/>
      <c r="L136" s="106"/>
    </row>
    <row r="137" spans="2:12" x14ac:dyDescent="0.25">
      <c r="B137" s="111" t="s">
        <v>346</v>
      </c>
      <c r="C137" s="108">
        <v>21400</v>
      </c>
      <c r="D137" s="111" t="s">
        <v>27</v>
      </c>
      <c r="E137" s="108">
        <v>0</v>
      </c>
      <c r="F137" s="108">
        <v>0</v>
      </c>
      <c r="G137" s="108">
        <v>21400</v>
      </c>
      <c r="H137" s="111" t="s">
        <v>27</v>
      </c>
      <c r="I137" s="106"/>
      <c r="J137" s="106"/>
      <c r="K137" s="106"/>
      <c r="L137" s="106"/>
    </row>
    <row r="138" spans="2:12" x14ac:dyDescent="0.25">
      <c r="B138" s="111" t="s">
        <v>347</v>
      </c>
      <c r="C138" s="108">
        <v>42800</v>
      </c>
      <c r="D138" s="111" t="s">
        <v>27</v>
      </c>
      <c r="E138" s="108">
        <v>0</v>
      </c>
      <c r="F138" s="108">
        <v>0</v>
      </c>
      <c r="G138" s="108">
        <v>42800</v>
      </c>
      <c r="H138" s="111" t="s">
        <v>27</v>
      </c>
      <c r="I138" s="106"/>
      <c r="J138" s="106"/>
      <c r="K138" s="106"/>
      <c r="L138" s="106"/>
    </row>
    <row r="139" spans="2:12" x14ac:dyDescent="0.25">
      <c r="B139" s="111" t="s">
        <v>348</v>
      </c>
      <c r="C139" s="108">
        <v>11208.34</v>
      </c>
      <c r="D139" s="111" t="s">
        <v>27</v>
      </c>
      <c r="E139" s="108">
        <v>0</v>
      </c>
      <c r="F139" s="108">
        <v>891.66</v>
      </c>
      <c r="G139" s="108">
        <v>10316.68</v>
      </c>
      <c r="H139" s="111" t="s">
        <v>27</v>
      </c>
      <c r="I139" s="106"/>
      <c r="J139" s="106"/>
      <c r="K139" s="106"/>
      <c r="L139" s="106"/>
    </row>
    <row r="140" spans="2:12" x14ac:dyDescent="0.25">
      <c r="B140" s="111" t="s">
        <v>349</v>
      </c>
      <c r="C140" s="108">
        <v>2140</v>
      </c>
      <c r="D140" s="111" t="s">
        <v>27</v>
      </c>
      <c r="E140" s="108">
        <v>0</v>
      </c>
      <c r="F140" s="108">
        <v>0</v>
      </c>
      <c r="G140" s="108">
        <v>2140</v>
      </c>
      <c r="H140" s="111" t="s">
        <v>27</v>
      </c>
      <c r="I140" s="106"/>
      <c r="J140" s="106"/>
      <c r="K140" s="106"/>
      <c r="L140" s="106"/>
    </row>
    <row r="141" spans="2:12" x14ac:dyDescent="0.25">
      <c r="B141" s="111" t="s">
        <v>350</v>
      </c>
      <c r="C141" s="108">
        <v>8560</v>
      </c>
      <c r="D141" s="111" t="s">
        <v>27</v>
      </c>
      <c r="E141" s="108">
        <v>0</v>
      </c>
      <c r="F141" s="108">
        <v>0</v>
      </c>
      <c r="G141" s="108">
        <v>8560</v>
      </c>
      <c r="H141" s="111" t="s">
        <v>27</v>
      </c>
      <c r="I141" s="106"/>
      <c r="J141" s="106"/>
      <c r="K141" s="106"/>
      <c r="L141" s="106"/>
    </row>
    <row r="142" spans="2:12" x14ac:dyDescent="0.25">
      <c r="B142" s="111" t="s">
        <v>351</v>
      </c>
      <c r="C142" s="108">
        <v>41016.67</v>
      </c>
      <c r="D142" s="111" t="s">
        <v>27</v>
      </c>
      <c r="E142" s="108">
        <v>0</v>
      </c>
      <c r="F142" s="108">
        <v>3566.66</v>
      </c>
      <c r="G142" s="108">
        <v>37450.01</v>
      </c>
      <c r="H142" s="111" t="s">
        <v>27</v>
      </c>
      <c r="I142" s="106"/>
      <c r="J142" s="106"/>
      <c r="K142" s="106"/>
      <c r="L142" s="106"/>
    </row>
    <row r="143" spans="2:12" x14ac:dyDescent="0.25">
      <c r="B143" s="115" t="s">
        <v>126</v>
      </c>
      <c r="C143" s="116">
        <v>785062.14</v>
      </c>
      <c r="D143" s="115" t="s">
        <v>27</v>
      </c>
      <c r="E143" s="116">
        <v>0</v>
      </c>
      <c r="F143" s="116">
        <v>9913.11</v>
      </c>
      <c r="G143" s="116">
        <v>775149.03</v>
      </c>
      <c r="H143" s="115" t="s">
        <v>27</v>
      </c>
      <c r="I143" s="106"/>
      <c r="J143" s="106"/>
      <c r="K143" s="106"/>
      <c r="L143" s="106"/>
    </row>
    <row r="144" spans="2:12" x14ac:dyDescent="0.25">
      <c r="B144" s="111" t="s">
        <v>352</v>
      </c>
      <c r="C144" s="108">
        <v>2375</v>
      </c>
      <c r="D144" s="111" t="s">
        <v>27</v>
      </c>
      <c r="E144" s="108">
        <v>0</v>
      </c>
      <c r="F144" s="108">
        <v>1375</v>
      </c>
      <c r="G144" s="108">
        <v>1000</v>
      </c>
      <c r="H144" s="111" t="s">
        <v>27</v>
      </c>
      <c r="I144" s="106"/>
      <c r="J144" s="106"/>
      <c r="K144" s="106"/>
      <c r="L144" s="106"/>
    </row>
    <row r="145" spans="2:12" x14ac:dyDescent="0.25">
      <c r="B145" s="111" t="s">
        <v>353</v>
      </c>
      <c r="C145" s="108">
        <v>6455.63</v>
      </c>
      <c r="D145" s="111" t="s">
        <v>27</v>
      </c>
      <c r="E145" s="108">
        <v>0</v>
      </c>
      <c r="F145" s="108">
        <v>0</v>
      </c>
      <c r="G145" s="108">
        <v>6455.63</v>
      </c>
      <c r="H145" s="111" t="s">
        <v>27</v>
      </c>
      <c r="I145" s="106"/>
      <c r="J145" s="106"/>
      <c r="K145" s="106"/>
      <c r="L145" s="106"/>
    </row>
    <row r="146" spans="2:12" x14ac:dyDescent="0.25">
      <c r="B146" s="111" t="s">
        <v>354</v>
      </c>
      <c r="C146" s="108">
        <v>4155.25</v>
      </c>
      <c r="D146" s="111" t="s">
        <v>27</v>
      </c>
      <c r="E146" s="108">
        <v>0</v>
      </c>
      <c r="F146" s="108">
        <v>2128.59</v>
      </c>
      <c r="G146" s="108">
        <v>2026.66</v>
      </c>
      <c r="H146" s="111" t="s">
        <v>27</v>
      </c>
      <c r="I146" s="106"/>
      <c r="J146" s="106"/>
      <c r="K146" s="106"/>
      <c r="L146" s="106"/>
    </row>
    <row r="147" spans="2:12" x14ac:dyDescent="0.25">
      <c r="B147" s="111" t="s">
        <v>355</v>
      </c>
      <c r="C147" s="108">
        <v>20580.560000000001</v>
      </c>
      <c r="D147" s="111" t="s">
        <v>27</v>
      </c>
      <c r="E147" s="108">
        <v>0</v>
      </c>
      <c r="F147" s="108">
        <v>0</v>
      </c>
      <c r="G147" s="108">
        <v>20580.560000000001</v>
      </c>
      <c r="H147" s="111" t="s">
        <v>27</v>
      </c>
      <c r="I147" s="106"/>
      <c r="J147" s="106"/>
      <c r="K147" s="106"/>
      <c r="L147" s="106"/>
    </row>
    <row r="148" spans="2:12" x14ac:dyDescent="0.25">
      <c r="B148" s="111" t="s">
        <v>356</v>
      </c>
      <c r="C148" s="108">
        <v>600</v>
      </c>
      <c r="D148" s="111" t="s">
        <v>27</v>
      </c>
      <c r="E148" s="108">
        <v>0</v>
      </c>
      <c r="F148" s="108">
        <v>0</v>
      </c>
      <c r="G148" s="108">
        <v>600</v>
      </c>
      <c r="H148" s="111" t="s">
        <v>27</v>
      </c>
      <c r="I148" s="106"/>
      <c r="J148" s="106"/>
      <c r="K148" s="106"/>
      <c r="L148" s="106"/>
    </row>
    <row r="149" spans="2:12" x14ac:dyDescent="0.25">
      <c r="B149" s="111" t="s">
        <v>357</v>
      </c>
      <c r="C149" s="108">
        <v>2747.62</v>
      </c>
      <c r="D149" s="111" t="s">
        <v>27</v>
      </c>
      <c r="E149" s="108">
        <v>0</v>
      </c>
      <c r="F149" s="108">
        <v>809.52</v>
      </c>
      <c r="G149" s="108">
        <v>1938.1</v>
      </c>
      <c r="H149" s="111" t="s">
        <v>27</v>
      </c>
      <c r="I149" s="106"/>
      <c r="J149" s="106"/>
      <c r="K149" s="106"/>
      <c r="L149" s="106"/>
    </row>
    <row r="150" spans="2:12" x14ac:dyDescent="0.25">
      <c r="B150" s="111" t="s">
        <v>358</v>
      </c>
      <c r="C150" s="108">
        <v>11199.96</v>
      </c>
      <c r="D150" s="111" t="s">
        <v>27</v>
      </c>
      <c r="E150" s="108">
        <v>0</v>
      </c>
      <c r="F150" s="108">
        <v>0</v>
      </c>
      <c r="G150" s="108">
        <v>11199.96</v>
      </c>
      <c r="H150" s="111" t="s">
        <v>27</v>
      </c>
      <c r="I150" s="106"/>
      <c r="J150" s="106"/>
      <c r="K150" s="106"/>
      <c r="L150" s="106"/>
    </row>
    <row r="151" spans="2:12" x14ac:dyDescent="0.25">
      <c r="B151" s="111" t="s">
        <v>359</v>
      </c>
      <c r="C151" s="108">
        <v>500</v>
      </c>
      <c r="D151" s="111" t="s">
        <v>27</v>
      </c>
      <c r="E151" s="108">
        <v>0</v>
      </c>
      <c r="F151" s="108">
        <v>0</v>
      </c>
      <c r="G151" s="108">
        <v>500</v>
      </c>
      <c r="H151" s="111" t="s">
        <v>27</v>
      </c>
      <c r="I151" s="106"/>
      <c r="J151" s="106"/>
      <c r="K151" s="106"/>
      <c r="L151" s="106"/>
    </row>
    <row r="152" spans="2:12" x14ac:dyDescent="0.25">
      <c r="B152" s="111" t="s">
        <v>360</v>
      </c>
      <c r="C152" s="108">
        <v>8000</v>
      </c>
      <c r="D152" s="111" t="s">
        <v>27</v>
      </c>
      <c r="E152" s="108">
        <v>0</v>
      </c>
      <c r="F152" s="108">
        <v>2000</v>
      </c>
      <c r="G152" s="108">
        <v>6000</v>
      </c>
      <c r="H152" s="111" t="s">
        <v>27</v>
      </c>
      <c r="I152" s="106"/>
      <c r="J152" s="106"/>
      <c r="K152" s="106"/>
      <c r="L152" s="106"/>
    </row>
    <row r="153" spans="2:12" x14ac:dyDescent="0.25">
      <c r="B153" s="111" t="s">
        <v>361</v>
      </c>
      <c r="C153" s="108">
        <v>1999.96</v>
      </c>
      <c r="D153" s="111" t="s">
        <v>27</v>
      </c>
      <c r="E153" s="108">
        <v>0</v>
      </c>
      <c r="F153" s="108">
        <v>0</v>
      </c>
      <c r="G153" s="108">
        <v>1999.96</v>
      </c>
      <c r="H153" s="111" t="s">
        <v>27</v>
      </c>
      <c r="I153" s="106"/>
      <c r="J153" s="106"/>
      <c r="K153" s="106"/>
      <c r="L153" s="106"/>
    </row>
    <row r="154" spans="2:12" x14ac:dyDescent="0.25">
      <c r="B154" s="111" t="s">
        <v>264</v>
      </c>
      <c r="C154" s="108">
        <v>8999.86</v>
      </c>
      <c r="D154" s="111" t="s">
        <v>27</v>
      </c>
      <c r="E154" s="108">
        <v>0</v>
      </c>
      <c r="F154" s="108">
        <v>0</v>
      </c>
      <c r="G154" s="108">
        <v>8999.86</v>
      </c>
      <c r="H154" s="111" t="s">
        <v>27</v>
      </c>
      <c r="I154" s="106"/>
      <c r="J154" s="106"/>
      <c r="K154" s="106"/>
      <c r="L154" s="106"/>
    </row>
    <row r="155" spans="2:12" x14ac:dyDescent="0.25">
      <c r="B155" s="111" t="s">
        <v>362</v>
      </c>
      <c r="C155" s="108">
        <v>5000</v>
      </c>
      <c r="D155" s="111" t="s">
        <v>27</v>
      </c>
      <c r="E155" s="108">
        <v>0</v>
      </c>
      <c r="F155" s="108">
        <v>0</v>
      </c>
      <c r="G155" s="108">
        <v>5000</v>
      </c>
      <c r="H155" s="111" t="s">
        <v>27</v>
      </c>
      <c r="I155" s="106"/>
      <c r="J155" s="106"/>
      <c r="K155" s="106"/>
      <c r="L155" s="106"/>
    </row>
    <row r="156" spans="2:12" x14ac:dyDescent="0.25">
      <c r="B156" s="111" t="s">
        <v>363</v>
      </c>
      <c r="C156" s="108">
        <v>3999.84</v>
      </c>
      <c r="D156" s="111" t="s">
        <v>27</v>
      </c>
      <c r="E156" s="108">
        <v>0</v>
      </c>
      <c r="F156" s="108">
        <v>0</v>
      </c>
      <c r="G156" s="108">
        <v>3999.84</v>
      </c>
      <c r="H156" s="111" t="s">
        <v>27</v>
      </c>
      <c r="I156" s="106"/>
      <c r="J156" s="106"/>
      <c r="K156" s="106"/>
      <c r="L156" s="106"/>
    </row>
    <row r="157" spans="2:12" x14ac:dyDescent="0.25">
      <c r="B157" s="111" t="s">
        <v>246</v>
      </c>
      <c r="C157" s="108">
        <v>2000</v>
      </c>
      <c r="D157" s="111" t="s">
        <v>27</v>
      </c>
      <c r="E157" s="108">
        <v>0</v>
      </c>
      <c r="F157" s="108">
        <v>0</v>
      </c>
      <c r="G157" s="108">
        <v>2000</v>
      </c>
      <c r="H157" s="111" t="s">
        <v>27</v>
      </c>
      <c r="I157" s="106"/>
      <c r="J157" s="106"/>
      <c r="K157" s="106"/>
      <c r="L157" s="106"/>
    </row>
    <row r="158" spans="2:12" x14ac:dyDescent="0.25">
      <c r="B158" s="111" t="s">
        <v>364</v>
      </c>
      <c r="C158" s="108">
        <v>3082.79</v>
      </c>
      <c r="D158" s="111" t="s">
        <v>27</v>
      </c>
      <c r="E158" s="108">
        <v>0</v>
      </c>
      <c r="F158" s="108">
        <v>0</v>
      </c>
      <c r="G158" s="108">
        <v>3082.79</v>
      </c>
      <c r="H158" s="111" t="s">
        <v>27</v>
      </c>
      <c r="I158" s="106"/>
      <c r="J158" s="106"/>
      <c r="K158" s="106"/>
      <c r="L158" s="106"/>
    </row>
    <row r="159" spans="2:12" x14ac:dyDescent="0.25">
      <c r="B159" s="111" t="s">
        <v>365</v>
      </c>
      <c r="C159" s="108">
        <v>80099.740000000005</v>
      </c>
      <c r="D159" s="111" t="s">
        <v>27</v>
      </c>
      <c r="E159" s="108">
        <v>0</v>
      </c>
      <c r="F159" s="108">
        <v>0</v>
      </c>
      <c r="G159" s="108">
        <v>80099.740000000005</v>
      </c>
      <c r="H159" s="111" t="s">
        <v>27</v>
      </c>
      <c r="I159" s="106"/>
      <c r="J159" s="106"/>
      <c r="K159" s="106"/>
      <c r="L159" s="106"/>
    </row>
    <row r="160" spans="2:12" x14ac:dyDescent="0.25">
      <c r="B160" s="111" t="s">
        <v>366</v>
      </c>
      <c r="C160" s="108">
        <v>5000</v>
      </c>
      <c r="D160" s="111" t="s">
        <v>27</v>
      </c>
      <c r="E160" s="108">
        <v>0</v>
      </c>
      <c r="F160" s="108">
        <v>0</v>
      </c>
      <c r="G160" s="108">
        <v>5000</v>
      </c>
      <c r="H160" s="111" t="s">
        <v>27</v>
      </c>
      <c r="I160" s="106"/>
      <c r="J160" s="106"/>
      <c r="K160" s="106"/>
      <c r="L160" s="106"/>
    </row>
    <row r="161" spans="2:12" x14ac:dyDescent="0.25">
      <c r="B161" s="111" t="s">
        <v>367</v>
      </c>
      <c r="C161" s="108">
        <v>5000</v>
      </c>
      <c r="D161" s="111" t="s">
        <v>27</v>
      </c>
      <c r="E161" s="108">
        <v>0</v>
      </c>
      <c r="F161" s="108">
        <v>0</v>
      </c>
      <c r="G161" s="108">
        <v>5000</v>
      </c>
      <c r="H161" s="111" t="s">
        <v>27</v>
      </c>
      <c r="I161" s="106"/>
      <c r="J161" s="106"/>
      <c r="K161" s="106"/>
      <c r="L161" s="106"/>
    </row>
    <row r="162" spans="2:12" x14ac:dyDescent="0.25">
      <c r="B162" s="111" t="s">
        <v>368</v>
      </c>
      <c r="C162" s="108">
        <v>5000</v>
      </c>
      <c r="D162" s="111" t="s">
        <v>27</v>
      </c>
      <c r="E162" s="108">
        <v>0</v>
      </c>
      <c r="F162" s="108">
        <v>0</v>
      </c>
      <c r="G162" s="108">
        <v>5000</v>
      </c>
      <c r="H162" s="111" t="s">
        <v>27</v>
      </c>
      <c r="I162" s="106"/>
      <c r="J162" s="106"/>
      <c r="K162" s="106"/>
      <c r="L162" s="106"/>
    </row>
    <row r="163" spans="2:12" x14ac:dyDescent="0.25">
      <c r="B163" s="111" t="s">
        <v>227</v>
      </c>
      <c r="C163" s="108">
        <v>20000</v>
      </c>
      <c r="D163" s="111" t="s">
        <v>27</v>
      </c>
      <c r="E163" s="108">
        <v>0</v>
      </c>
      <c r="F163" s="108">
        <v>0</v>
      </c>
      <c r="G163" s="108">
        <v>20000</v>
      </c>
      <c r="H163" s="111" t="s">
        <v>27</v>
      </c>
      <c r="I163" s="106"/>
      <c r="J163" s="106"/>
      <c r="K163" s="106"/>
      <c r="L163" s="106"/>
    </row>
    <row r="164" spans="2:12" x14ac:dyDescent="0.25">
      <c r="B164" s="111" t="s">
        <v>369</v>
      </c>
      <c r="C164" s="108">
        <v>100</v>
      </c>
      <c r="D164" s="111" t="s">
        <v>27</v>
      </c>
      <c r="E164" s="108">
        <v>0</v>
      </c>
      <c r="F164" s="108">
        <v>0</v>
      </c>
      <c r="G164" s="108">
        <v>100</v>
      </c>
      <c r="H164" s="111" t="s">
        <v>27</v>
      </c>
      <c r="I164" s="106"/>
      <c r="J164" s="106"/>
      <c r="K164" s="106"/>
      <c r="L164" s="106"/>
    </row>
    <row r="165" spans="2:12" x14ac:dyDescent="0.25">
      <c r="B165" s="111" t="s">
        <v>370</v>
      </c>
      <c r="C165" s="108">
        <v>15000</v>
      </c>
      <c r="D165" s="111" t="s">
        <v>27</v>
      </c>
      <c r="E165" s="108">
        <v>0</v>
      </c>
      <c r="F165" s="108">
        <v>0</v>
      </c>
      <c r="G165" s="108">
        <v>15000</v>
      </c>
      <c r="H165" s="111" t="s">
        <v>27</v>
      </c>
      <c r="I165" s="106"/>
      <c r="J165" s="106"/>
      <c r="K165" s="106"/>
      <c r="L165" s="106"/>
    </row>
    <row r="166" spans="2:12" x14ac:dyDescent="0.25">
      <c r="B166" s="111" t="s">
        <v>371</v>
      </c>
      <c r="C166" s="108">
        <v>4000</v>
      </c>
      <c r="D166" s="111" t="s">
        <v>27</v>
      </c>
      <c r="E166" s="108">
        <v>0</v>
      </c>
      <c r="F166" s="108">
        <v>0</v>
      </c>
      <c r="G166" s="108">
        <v>4000</v>
      </c>
      <c r="H166" s="111" t="s">
        <v>27</v>
      </c>
      <c r="I166" s="106"/>
      <c r="J166" s="106"/>
      <c r="K166" s="106"/>
      <c r="L166" s="106"/>
    </row>
    <row r="167" spans="2:12" x14ac:dyDescent="0.25">
      <c r="B167" s="111" t="s">
        <v>372</v>
      </c>
      <c r="C167" s="108">
        <v>4140</v>
      </c>
      <c r="D167" s="111" t="s">
        <v>27</v>
      </c>
      <c r="E167" s="108">
        <v>0</v>
      </c>
      <c r="F167" s="108">
        <v>0</v>
      </c>
      <c r="G167" s="108">
        <v>4140</v>
      </c>
      <c r="H167" s="111" t="s">
        <v>27</v>
      </c>
      <c r="I167" s="106"/>
      <c r="J167" s="106"/>
      <c r="K167" s="106"/>
      <c r="L167" s="106"/>
    </row>
    <row r="168" spans="2:12" x14ac:dyDescent="0.25">
      <c r="B168" s="111" t="s">
        <v>373</v>
      </c>
      <c r="C168" s="108">
        <v>10000</v>
      </c>
      <c r="D168" s="111" t="s">
        <v>27</v>
      </c>
      <c r="E168" s="108">
        <v>0</v>
      </c>
      <c r="F168" s="108">
        <v>0</v>
      </c>
      <c r="G168" s="108">
        <v>10000</v>
      </c>
      <c r="H168" s="111" t="s">
        <v>27</v>
      </c>
      <c r="I168" s="106"/>
      <c r="J168" s="106"/>
      <c r="K168" s="106"/>
      <c r="L168" s="106"/>
    </row>
    <row r="169" spans="2:12" x14ac:dyDescent="0.25">
      <c r="B169" s="111" t="s">
        <v>374</v>
      </c>
      <c r="C169" s="108">
        <v>10000</v>
      </c>
      <c r="D169" s="111" t="s">
        <v>27</v>
      </c>
      <c r="E169" s="108">
        <v>0</v>
      </c>
      <c r="F169" s="108">
        <v>0</v>
      </c>
      <c r="G169" s="108">
        <v>10000</v>
      </c>
      <c r="H169" s="111" t="s">
        <v>27</v>
      </c>
      <c r="I169" s="106"/>
      <c r="J169" s="106"/>
      <c r="K169" s="106"/>
      <c r="L169" s="106"/>
    </row>
    <row r="170" spans="2:12" x14ac:dyDescent="0.25">
      <c r="B170" s="111" t="s">
        <v>248</v>
      </c>
      <c r="C170" s="108">
        <v>21000</v>
      </c>
      <c r="D170" s="111" t="s">
        <v>27</v>
      </c>
      <c r="E170" s="108">
        <v>0</v>
      </c>
      <c r="F170" s="108">
        <v>0</v>
      </c>
      <c r="G170" s="108">
        <v>21000</v>
      </c>
      <c r="H170" s="111" t="s">
        <v>27</v>
      </c>
      <c r="I170" s="106"/>
      <c r="J170" s="106"/>
      <c r="K170" s="106"/>
      <c r="L170" s="106"/>
    </row>
    <row r="171" spans="2:12" x14ac:dyDescent="0.25">
      <c r="B171" s="111" t="s">
        <v>296</v>
      </c>
      <c r="C171" s="108">
        <v>49538.8</v>
      </c>
      <c r="D171" s="111" t="s">
        <v>27</v>
      </c>
      <c r="E171" s="108">
        <v>0</v>
      </c>
      <c r="F171" s="108">
        <v>0</v>
      </c>
      <c r="G171" s="108">
        <v>49538.8</v>
      </c>
      <c r="H171" s="111" t="s">
        <v>27</v>
      </c>
      <c r="I171" s="106"/>
      <c r="J171" s="106"/>
      <c r="K171" s="106"/>
      <c r="L171" s="106"/>
    </row>
    <row r="172" spans="2:12" x14ac:dyDescent="0.25">
      <c r="B172" s="111" t="s">
        <v>375</v>
      </c>
      <c r="C172" s="108">
        <v>241374.15</v>
      </c>
      <c r="D172" s="111" t="s">
        <v>27</v>
      </c>
      <c r="E172" s="108">
        <v>0</v>
      </c>
      <c r="F172" s="108">
        <v>0</v>
      </c>
      <c r="G172" s="108">
        <v>241374.15</v>
      </c>
      <c r="H172" s="111" t="s">
        <v>27</v>
      </c>
      <c r="I172" s="106"/>
      <c r="J172" s="106"/>
      <c r="K172" s="106"/>
      <c r="L172" s="106"/>
    </row>
    <row r="173" spans="2:12" x14ac:dyDescent="0.25">
      <c r="B173" s="111" t="s">
        <v>376</v>
      </c>
      <c r="C173" s="108">
        <v>392.08</v>
      </c>
      <c r="D173" s="111" t="s">
        <v>27</v>
      </c>
      <c r="E173" s="108">
        <v>0</v>
      </c>
      <c r="F173" s="108">
        <v>0</v>
      </c>
      <c r="G173" s="108">
        <v>392.08</v>
      </c>
      <c r="H173" s="111" t="s">
        <v>27</v>
      </c>
      <c r="I173" s="106"/>
      <c r="J173" s="106"/>
      <c r="K173" s="106"/>
      <c r="L173" s="106"/>
    </row>
    <row r="174" spans="2:12" x14ac:dyDescent="0.25">
      <c r="B174" s="111" t="s">
        <v>377</v>
      </c>
      <c r="C174" s="108">
        <v>83228</v>
      </c>
      <c r="D174" s="111" t="s">
        <v>27</v>
      </c>
      <c r="E174" s="108">
        <v>0</v>
      </c>
      <c r="F174" s="108">
        <v>0</v>
      </c>
      <c r="G174" s="108">
        <v>83228</v>
      </c>
      <c r="H174" s="111" t="s">
        <v>27</v>
      </c>
      <c r="I174" s="106"/>
      <c r="J174" s="106"/>
      <c r="K174" s="106"/>
      <c r="L174" s="106"/>
    </row>
    <row r="175" spans="2:12" x14ac:dyDescent="0.25">
      <c r="B175" s="111" t="s">
        <v>378</v>
      </c>
      <c r="C175" s="108">
        <v>20000</v>
      </c>
      <c r="D175" s="111" t="s">
        <v>27</v>
      </c>
      <c r="E175" s="108">
        <v>0</v>
      </c>
      <c r="F175" s="108">
        <v>0</v>
      </c>
      <c r="G175" s="108">
        <v>20000</v>
      </c>
      <c r="H175" s="111" t="s">
        <v>27</v>
      </c>
      <c r="I175" s="106"/>
      <c r="J175" s="106"/>
      <c r="K175" s="106"/>
      <c r="L175" s="106"/>
    </row>
    <row r="176" spans="2:12" x14ac:dyDescent="0.25">
      <c r="B176" s="111" t="s">
        <v>379</v>
      </c>
      <c r="C176" s="108">
        <v>4200</v>
      </c>
      <c r="D176" s="111" t="s">
        <v>27</v>
      </c>
      <c r="E176" s="108">
        <v>0</v>
      </c>
      <c r="F176" s="108">
        <v>600</v>
      </c>
      <c r="G176" s="108">
        <v>3600</v>
      </c>
      <c r="H176" s="111" t="s">
        <v>27</v>
      </c>
      <c r="I176" s="106"/>
      <c r="J176" s="106"/>
      <c r="K176" s="106"/>
      <c r="L176" s="106"/>
    </row>
    <row r="177" spans="2:12" x14ac:dyDescent="0.25">
      <c r="B177" s="111" t="s">
        <v>380</v>
      </c>
      <c r="C177" s="108">
        <v>100000</v>
      </c>
      <c r="D177" s="111" t="s">
        <v>27</v>
      </c>
      <c r="E177" s="108">
        <v>0</v>
      </c>
      <c r="F177" s="108">
        <v>0</v>
      </c>
      <c r="G177" s="108">
        <v>100000</v>
      </c>
      <c r="H177" s="111" t="s">
        <v>27</v>
      </c>
      <c r="I177" s="106"/>
      <c r="J177" s="106"/>
      <c r="K177" s="106"/>
      <c r="L177" s="106"/>
    </row>
    <row r="178" spans="2:12" x14ac:dyDescent="0.25">
      <c r="B178" s="111" t="s">
        <v>381</v>
      </c>
      <c r="C178" s="108">
        <v>3000</v>
      </c>
      <c r="D178" s="111" t="s">
        <v>27</v>
      </c>
      <c r="E178" s="108">
        <v>0</v>
      </c>
      <c r="F178" s="108">
        <v>0</v>
      </c>
      <c r="G178" s="108">
        <v>3000</v>
      </c>
      <c r="H178" s="111" t="s">
        <v>27</v>
      </c>
      <c r="I178" s="106"/>
      <c r="J178" s="106"/>
      <c r="K178" s="106"/>
      <c r="L178" s="106"/>
    </row>
    <row r="179" spans="2:12" x14ac:dyDescent="0.25">
      <c r="B179" s="111" t="s">
        <v>382</v>
      </c>
      <c r="C179" s="112">
        <v>-3529.1</v>
      </c>
      <c r="D179" s="111" t="s">
        <v>27</v>
      </c>
      <c r="E179" s="108">
        <v>0</v>
      </c>
      <c r="F179" s="108">
        <v>0</v>
      </c>
      <c r="G179" s="112">
        <v>-3529.1</v>
      </c>
      <c r="H179" s="111" t="s">
        <v>27</v>
      </c>
      <c r="I179" s="106"/>
      <c r="J179" s="106"/>
      <c r="K179" s="106"/>
      <c r="L179" s="106"/>
    </row>
    <row r="180" spans="2:12" x14ac:dyDescent="0.25">
      <c r="B180" s="111" t="s">
        <v>304</v>
      </c>
      <c r="C180" s="108">
        <v>1203</v>
      </c>
      <c r="D180" s="111" t="s">
        <v>27</v>
      </c>
      <c r="E180" s="108">
        <v>0</v>
      </c>
      <c r="F180" s="108">
        <v>0</v>
      </c>
      <c r="G180" s="108">
        <v>1203</v>
      </c>
      <c r="H180" s="111" t="s">
        <v>27</v>
      </c>
      <c r="I180" s="106"/>
      <c r="J180" s="106"/>
      <c r="K180" s="106"/>
      <c r="L180" s="106"/>
    </row>
    <row r="181" spans="2:12" x14ac:dyDescent="0.25">
      <c r="B181" s="111" t="s">
        <v>325</v>
      </c>
      <c r="C181" s="108">
        <v>12955</v>
      </c>
      <c r="D181" s="111" t="s">
        <v>27</v>
      </c>
      <c r="E181" s="108">
        <v>0</v>
      </c>
      <c r="F181" s="108">
        <v>0</v>
      </c>
      <c r="G181" s="108">
        <v>12955</v>
      </c>
      <c r="H181" s="111" t="s">
        <v>27</v>
      </c>
      <c r="I181" s="106"/>
      <c r="J181" s="106"/>
      <c r="K181" s="106"/>
      <c r="L181" s="106"/>
    </row>
    <row r="182" spans="2:12" x14ac:dyDescent="0.25">
      <c r="B182" s="111" t="s">
        <v>383</v>
      </c>
      <c r="C182" s="108">
        <v>164</v>
      </c>
      <c r="D182" s="111" t="s">
        <v>27</v>
      </c>
      <c r="E182" s="108">
        <v>0</v>
      </c>
      <c r="F182" s="108">
        <v>0</v>
      </c>
      <c r="G182" s="108">
        <v>164</v>
      </c>
      <c r="H182" s="111" t="s">
        <v>27</v>
      </c>
      <c r="I182" s="106"/>
      <c r="J182" s="106"/>
      <c r="K182" s="106"/>
      <c r="L182" s="106"/>
    </row>
    <row r="183" spans="2:12" x14ac:dyDescent="0.25">
      <c r="B183" s="111" t="s">
        <v>384</v>
      </c>
      <c r="C183" s="108">
        <v>2500</v>
      </c>
      <c r="D183" s="111" t="s">
        <v>27</v>
      </c>
      <c r="E183" s="108">
        <v>0</v>
      </c>
      <c r="F183" s="108">
        <v>1000</v>
      </c>
      <c r="G183" s="108">
        <v>1500</v>
      </c>
      <c r="H183" s="111" t="s">
        <v>27</v>
      </c>
      <c r="I183" s="106"/>
      <c r="J183" s="106"/>
      <c r="K183" s="106"/>
      <c r="L183" s="106"/>
    </row>
    <row r="184" spans="2:12" x14ac:dyDescent="0.25">
      <c r="B184" s="111" t="s">
        <v>385</v>
      </c>
      <c r="C184" s="108">
        <v>2000</v>
      </c>
      <c r="D184" s="111" t="s">
        <v>27</v>
      </c>
      <c r="E184" s="108">
        <v>0</v>
      </c>
      <c r="F184" s="108">
        <v>0</v>
      </c>
      <c r="G184" s="108">
        <v>2000</v>
      </c>
      <c r="H184" s="111" t="s">
        <v>27</v>
      </c>
      <c r="I184" s="106"/>
      <c r="J184" s="106"/>
      <c r="K184" s="106"/>
      <c r="L184" s="106"/>
    </row>
    <row r="185" spans="2:12" x14ac:dyDescent="0.25">
      <c r="B185" s="111" t="s">
        <v>386</v>
      </c>
      <c r="C185" s="108">
        <v>7000</v>
      </c>
      <c r="D185" s="111" t="s">
        <v>27</v>
      </c>
      <c r="E185" s="108">
        <v>0</v>
      </c>
      <c r="F185" s="108">
        <v>2000</v>
      </c>
      <c r="G185" s="108">
        <v>5000</v>
      </c>
      <c r="H185" s="111" t="s">
        <v>27</v>
      </c>
      <c r="I185" s="106"/>
      <c r="J185" s="106"/>
      <c r="K185" s="106"/>
      <c r="L185" s="106"/>
    </row>
    <row r="186" spans="2:12" x14ac:dyDescent="0.25">
      <c r="B186" s="115" t="s">
        <v>127</v>
      </c>
      <c r="C186" s="116">
        <v>452765</v>
      </c>
      <c r="D186" s="115" t="s">
        <v>27</v>
      </c>
      <c r="E186" s="116">
        <v>0</v>
      </c>
      <c r="F186" s="116">
        <v>0</v>
      </c>
      <c r="G186" s="116">
        <v>452765</v>
      </c>
      <c r="H186" s="115" t="s">
        <v>27</v>
      </c>
      <c r="I186" s="106"/>
      <c r="J186" s="106"/>
      <c r="K186" s="106"/>
      <c r="L186" s="106"/>
    </row>
    <row r="187" spans="2:12" x14ac:dyDescent="0.25">
      <c r="B187" s="111" t="s">
        <v>387</v>
      </c>
      <c r="C187" s="108">
        <v>22765</v>
      </c>
      <c r="D187" s="111" t="s">
        <v>27</v>
      </c>
      <c r="E187" s="108">
        <v>0</v>
      </c>
      <c r="F187" s="108">
        <v>0</v>
      </c>
      <c r="G187" s="108">
        <v>22765</v>
      </c>
      <c r="H187" s="111" t="s">
        <v>27</v>
      </c>
      <c r="I187" s="106"/>
      <c r="J187" s="106"/>
      <c r="K187" s="106"/>
      <c r="L187" s="106"/>
    </row>
    <row r="188" spans="2:12" x14ac:dyDescent="0.25">
      <c r="B188" s="111" t="s">
        <v>388</v>
      </c>
      <c r="C188" s="108">
        <v>430000</v>
      </c>
      <c r="D188" s="111" t="s">
        <v>27</v>
      </c>
      <c r="E188" s="108">
        <v>0</v>
      </c>
      <c r="F188" s="108">
        <v>0</v>
      </c>
      <c r="G188" s="108">
        <v>430000</v>
      </c>
      <c r="H188" s="111" t="s">
        <v>27</v>
      </c>
      <c r="I188" s="106"/>
      <c r="J188" s="106"/>
      <c r="K188" s="106"/>
      <c r="L188" s="106"/>
    </row>
    <row r="189" spans="2:12" x14ac:dyDescent="0.25">
      <c r="B189" s="115" t="s">
        <v>129</v>
      </c>
      <c r="C189" s="116">
        <v>21341.7</v>
      </c>
      <c r="D189" s="115" t="s">
        <v>27</v>
      </c>
      <c r="E189" s="116">
        <v>0</v>
      </c>
      <c r="F189" s="116">
        <v>1067.0999999999999</v>
      </c>
      <c r="G189" s="116">
        <v>20274.599999999999</v>
      </c>
      <c r="H189" s="115" t="s">
        <v>27</v>
      </c>
      <c r="I189" s="106"/>
      <c r="J189" s="106"/>
      <c r="K189" s="106"/>
      <c r="L189" s="106"/>
    </row>
    <row r="190" spans="2:12" x14ac:dyDescent="0.25">
      <c r="B190" s="111" t="s">
        <v>389</v>
      </c>
      <c r="C190" s="108">
        <v>21341.7</v>
      </c>
      <c r="D190" s="111" t="s">
        <v>27</v>
      </c>
      <c r="E190" s="108">
        <v>0</v>
      </c>
      <c r="F190" s="108">
        <v>1067.0999999999999</v>
      </c>
      <c r="G190" s="108">
        <v>20274.599999999999</v>
      </c>
      <c r="H190" s="111" t="s">
        <v>27</v>
      </c>
      <c r="I190" s="106"/>
      <c r="J190" s="106"/>
      <c r="K190" s="106"/>
      <c r="L190" s="106"/>
    </row>
    <row r="191" spans="2:12" x14ac:dyDescent="0.25">
      <c r="B191" s="115" t="s">
        <v>130</v>
      </c>
      <c r="C191" s="141">
        <v>-659400.13</v>
      </c>
      <c r="D191" s="115" t="s">
        <v>27</v>
      </c>
      <c r="E191" s="116">
        <v>0</v>
      </c>
      <c r="F191" s="116">
        <v>0</v>
      </c>
      <c r="G191" s="141">
        <v>-659400.13</v>
      </c>
      <c r="H191" s="115" t="s">
        <v>27</v>
      </c>
      <c r="I191" s="106"/>
      <c r="J191" s="106"/>
      <c r="K191" s="106"/>
      <c r="L191" s="106"/>
    </row>
    <row r="192" spans="2:12" x14ac:dyDescent="0.25">
      <c r="B192" s="115" t="s">
        <v>132</v>
      </c>
      <c r="C192" s="141">
        <v>-513235.18</v>
      </c>
      <c r="D192" s="115" t="s">
        <v>27</v>
      </c>
      <c r="E192" s="116">
        <v>0</v>
      </c>
      <c r="F192" s="116">
        <v>0</v>
      </c>
      <c r="G192" s="141">
        <v>-513235.18</v>
      </c>
      <c r="H192" s="115" t="s">
        <v>27</v>
      </c>
      <c r="I192" s="106"/>
      <c r="J192" s="106"/>
      <c r="K192" s="106"/>
      <c r="L192" s="106"/>
    </row>
    <row r="193" spans="2:12" x14ac:dyDescent="0.25">
      <c r="B193" s="111" t="s">
        <v>390</v>
      </c>
      <c r="C193" s="108">
        <v>20155596.190000001</v>
      </c>
      <c r="D193" s="111" t="s">
        <v>27</v>
      </c>
      <c r="E193" s="108">
        <v>0</v>
      </c>
      <c r="F193" s="108">
        <v>0</v>
      </c>
      <c r="G193" s="108">
        <v>20155596.190000001</v>
      </c>
      <c r="H193" s="111" t="s">
        <v>27</v>
      </c>
      <c r="I193" s="106"/>
      <c r="J193" s="106"/>
      <c r="K193" s="106"/>
      <c r="L193" s="106"/>
    </row>
    <row r="194" spans="2:12" x14ac:dyDescent="0.25">
      <c r="B194" s="115" t="s">
        <v>136</v>
      </c>
      <c r="C194" s="116">
        <v>1108884.97</v>
      </c>
      <c r="D194" s="115" t="s">
        <v>27</v>
      </c>
      <c r="E194" s="116">
        <v>0</v>
      </c>
      <c r="F194" s="116">
        <v>0</v>
      </c>
      <c r="G194" s="116">
        <v>1108884.97</v>
      </c>
      <c r="H194" s="115" t="s">
        <v>27</v>
      </c>
      <c r="I194" s="106"/>
      <c r="J194" s="106"/>
      <c r="K194" s="106"/>
      <c r="L194" s="106"/>
    </row>
    <row r="195" spans="2:12" x14ac:dyDescent="0.25">
      <c r="B195" s="111" t="s">
        <v>391</v>
      </c>
      <c r="C195" s="108">
        <v>31776.11</v>
      </c>
      <c r="D195" s="111" t="s">
        <v>27</v>
      </c>
      <c r="E195" s="108">
        <v>0</v>
      </c>
      <c r="F195" s="108">
        <v>0</v>
      </c>
      <c r="G195" s="108">
        <v>31776.11</v>
      </c>
      <c r="H195" s="111" t="s">
        <v>27</v>
      </c>
      <c r="I195" s="106"/>
      <c r="J195" s="106"/>
      <c r="K195" s="106"/>
      <c r="L195" s="106"/>
    </row>
    <row r="196" spans="2:12" x14ac:dyDescent="0.25">
      <c r="B196" s="111" t="s">
        <v>392</v>
      </c>
      <c r="C196" s="108">
        <v>2347</v>
      </c>
      <c r="D196" s="111" t="s">
        <v>27</v>
      </c>
      <c r="E196" s="108">
        <v>0</v>
      </c>
      <c r="F196" s="108">
        <v>0</v>
      </c>
      <c r="G196" s="108">
        <v>2347</v>
      </c>
      <c r="H196" s="111" t="s">
        <v>27</v>
      </c>
      <c r="I196" s="106"/>
      <c r="J196" s="106"/>
      <c r="K196" s="106"/>
      <c r="L196" s="106"/>
    </row>
    <row r="197" spans="2:12" x14ac:dyDescent="0.25">
      <c r="B197" s="111" t="s">
        <v>393</v>
      </c>
      <c r="C197" s="108">
        <v>16104</v>
      </c>
      <c r="D197" s="111" t="s">
        <v>27</v>
      </c>
      <c r="E197" s="108">
        <v>0</v>
      </c>
      <c r="F197" s="108">
        <v>0</v>
      </c>
      <c r="G197" s="108">
        <v>16104</v>
      </c>
      <c r="H197" s="111" t="s">
        <v>27</v>
      </c>
      <c r="I197" s="106"/>
      <c r="J197" s="106"/>
      <c r="K197" s="106"/>
      <c r="L197" s="106"/>
    </row>
    <row r="198" spans="2:12" x14ac:dyDescent="0.25">
      <c r="B198" s="111" t="s">
        <v>394</v>
      </c>
      <c r="C198" s="108">
        <v>5154</v>
      </c>
      <c r="D198" s="111" t="s">
        <v>27</v>
      </c>
      <c r="E198" s="108">
        <v>0</v>
      </c>
      <c r="F198" s="108">
        <v>0</v>
      </c>
      <c r="G198" s="108">
        <v>5154</v>
      </c>
      <c r="H198" s="111" t="s">
        <v>27</v>
      </c>
      <c r="I198" s="106"/>
      <c r="J198" s="106"/>
      <c r="K198" s="106"/>
      <c r="L198" s="106"/>
    </row>
    <row r="199" spans="2:12" x14ac:dyDescent="0.25">
      <c r="B199" s="111" t="s">
        <v>395</v>
      </c>
      <c r="C199" s="108">
        <v>3999</v>
      </c>
      <c r="D199" s="111" t="s">
        <v>27</v>
      </c>
      <c r="E199" s="108">
        <v>0</v>
      </c>
      <c r="F199" s="108">
        <v>0</v>
      </c>
      <c r="G199" s="108">
        <v>3999</v>
      </c>
      <c r="H199" s="111" t="s">
        <v>27</v>
      </c>
      <c r="I199" s="106"/>
      <c r="J199" s="106"/>
      <c r="K199" s="106"/>
      <c r="L199" s="106"/>
    </row>
    <row r="200" spans="2:12" x14ac:dyDescent="0.25">
      <c r="B200" s="111" t="s">
        <v>396</v>
      </c>
      <c r="C200" s="108">
        <v>44529</v>
      </c>
      <c r="D200" s="111" t="s">
        <v>27</v>
      </c>
      <c r="E200" s="108">
        <v>0</v>
      </c>
      <c r="F200" s="108">
        <v>0</v>
      </c>
      <c r="G200" s="108">
        <v>44529</v>
      </c>
      <c r="H200" s="111" t="s">
        <v>27</v>
      </c>
      <c r="I200" s="106"/>
      <c r="J200" s="106"/>
      <c r="K200" s="106"/>
      <c r="L200" s="106"/>
    </row>
    <row r="201" spans="2:12" x14ac:dyDescent="0.25">
      <c r="B201" s="111" t="s">
        <v>397</v>
      </c>
      <c r="C201" s="108">
        <v>56712.46</v>
      </c>
      <c r="D201" s="111" t="s">
        <v>27</v>
      </c>
      <c r="E201" s="108">
        <v>0</v>
      </c>
      <c r="F201" s="108">
        <v>0</v>
      </c>
      <c r="G201" s="108">
        <v>56712.46</v>
      </c>
      <c r="H201" s="111" t="s">
        <v>27</v>
      </c>
      <c r="I201" s="106"/>
      <c r="J201" s="106"/>
      <c r="K201" s="106"/>
      <c r="L201" s="106"/>
    </row>
    <row r="202" spans="2:12" x14ac:dyDescent="0.25">
      <c r="B202" s="111" t="s">
        <v>398</v>
      </c>
      <c r="C202" s="108">
        <v>155850.32999999999</v>
      </c>
      <c r="D202" s="111" t="s">
        <v>27</v>
      </c>
      <c r="E202" s="108">
        <v>0</v>
      </c>
      <c r="F202" s="108">
        <v>0</v>
      </c>
      <c r="G202" s="108">
        <v>155850.32999999999</v>
      </c>
      <c r="H202" s="111" t="s">
        <v>27</v>
      </c>
      <c r="I202" s="106"/>
      <c r="J202" s="106"/>
      <c r="K202" s="106"/>
      <c r="L202" s="106"/>
    </row>
    <row r="203" spans="2:12" x14ac:dyDescent="0.25">
      <c r="B203" s="111" t="s">
        <v>399</v>
      </c>
      <c r="C203" s="108">
        <v>56350</v>
      </c>
      <c r="D203" s="111" t="s">
        <v>27</v>
      </c>
      <c r="E203" s="108">
        <v>0</v>
      </c>
      <c r="F203" s="108">
        <v>0</v>
      </c>
      <c r="G203" s="108">
        <v>56350</v>
      </c>
      <c r="H203" s="111" t="s">
        <v>27</v>
      </c>
      <c r="I203" s="106"/>
      <c r="J203" s="106"/>
      <c r="K203" s="106"/>
      <c r="L203" s="106"/>
    </row>
    <row r="204" spans="2:12" x14ac:dyDescent="0.25">
      <c r="B204" s="111" t="s">
        <v>400</v>
      </c>
      <c r="C204" s="108">
        <v>1725</v>
      </c>
      <c r="D204" s="111" t="s">
        <v>27</v>
      </c>
      <c r="E204" s="108">
        <v>0</v>
      </c>
      <c r="F204" s="108">
        <v>0</v>
      </c>
      <c r="G204" s="108">
        <v>1725</v>
      </c>
      <c r="H204" s="111" t="s">
        <v>27</v>
      </c>
      <c r="I204" s="106"/>
      <c r="J204" s="106"/>
      <c r="K204" s="106"/>
      <c r="L204" s="106"/>
    </row>
    <row r="205" spans="2:12" x14ac:dyDescent="0.25">
      <c r="B205" s="111" t="s">
        <v>401</v>
      </c>
      <c r="C205" s="108">
        <v>1724</v>
      </c>
      <c r="D205" s="111" t="s">
        <v>27</v>
      </c>
      <c r="E205" s="108">
        <v>0</v>
      </c>
      <c r="F205" s="108">
        <v>0</v>
      </c>
      <c r="G205" s="108">
        <v>1724</v>
      </c>
      <c r="H205" s="111" t="s">
        <v>27</v>
      </c>
      <c r="I205" s="106"/>
      <c r="J205" s="106"/>
      <c r="K205" s="106"/>
      <c r="L205" s="106"/>
    </row>
    <row r="206" spans="2:12" x14ac:dyDescent="0.25">
      <c r="B206" s="111" t="s">
        <v>402</v>
      </c>
      <c r="C206" s="108">
        <v>3565</v>
      </c>
      <c r="D206" s="111" t="s">
        <v>27</v>
      </c>
      <c r="E206" s="108">
        <v>0</v>
      </c>
      <c r="F206" s="108">
        <v>0</v>
      </c>
      <c r="G206" s="108">
        <v>3565</v>
      </c>
      <c r="H206" s="111" t="s">
        <v>27</v>
      </c>
      <c r="I206" s="106"/>
      <c r="J206" s="106"/>
      <c r="K206" s="106"/>
      <c r="L206" s="106"/>
    </row>
    <row r="207" spans="2:12" x14ac:dyDescent="0.25">
      <c r="B207" s="111" t="s">
        <v>403</v>
      </c>
      <c r="C207" s="108">
        <v>6199.99</v>
      </c>
      <c r="D207" s="111" t="s">
        <v>27</v>
      </c>
      <c r="E207" s="108">
        <v>0</v>
      </c>
      <c r="F207" s="108">
        <v>0</v>
      </c>
      <c r="G207" s="108">
        <v>6199.99</v>
      </c>
      <c r="H207" s="111" t="s">
        <v>27</v>
      </c>
      <c r="I207" s="106"/>
      <c r="J207" s="106"/>
      <c r="K207" s="106"/>
      <c r="L207" s="106"/>
    </row>
    <row r="208" spans="2:12" x14ac:dyDescent="0.25">
      <c r="B208" s="111" t="s">
        <v>404</v>
      </c>
      <c r="C208" s="108">
        <v>4758.93</v>
      </c>
      <c r="D208" s="111" t="s">
        <v>27</v>
      </c>
      <c r="E208" s="108">
        <v>0</v>
      </c>
      <c r="F208" s="108">
        <v>0</v>
      </c>
      <c r="G208" s="108">
        <v>4758.93</v>
      </c>
      <c r="H208" s="111" t="s">
        <v>27</v>
      </c>
      <c r="I208" s="106"/>
      <c r="J208" s="106"/>
      <c r="K208" s="106"/>
      <c r="L208" s="106"/>
    </row>
    <row r="209" spans="2:12" x14ac:dyDescent="0.25">
      <c r="B209" s="111" t="s">
        <v>405</v>
      </c>
      <c r="C209" s="108">
        <v>1420.02</v>
      </c>
      <c r="D209" s="111" t="s">
        <v>27</v>
      </c>
      <c r="E209" s="108">
        <v>0</v>
      </c>
      <c r="F209" s="108">
        <v>0</v>
      </c>
      <c r="G209" s="108">
        <v>1420.02</v>
      </c>
      <c r="H209" s="111" t="s">
        <v>27</v>
      </c>
      <c r="I209" s="106"/>
      <c r="J209" s="106"/>
      <c r="K209" s="106"/>
      <c r="L209" s="106"/>
    </row>
    <row r="210" spans="2:12" x14ac:dyDescent="0.25">
      <c r="B210" s="111" t="s">
        <v>406</v>
      </c>
      <c r="C210" s="108">
        <v>1018.44</v>
      </c>
      <c r="D210" s="111" t="s">
        <v>27</v>
      </c>
      <c r="E210" s="108">
        <v>0</v>
      </c>
      <c r="F210" s="108">
        <v>0</v>
      </c>
      <c r="G210" s="108">
        <v>1018.44</v>
      </c>
      <c r="H210" s="111" t="s">
        <v>27</v>
      </c>
      <c r="I210" s="106"/>
      <c r="J210" s="106"/>
      <c r="K210" s="106"/>
      <c r="L210" s="106"/>
    </row>
    <row r="211" spans="2:12" x14ac:dyDescent="0.25">
      <c r="B211" s="111" t="s">
        <v>407</v>
      </c>
      <c r="C211" s="108">
        <v>778</v>
      </c>
      <c r="D211" s="111" t="s">
        <v>27</v>
      </c>
      <c r="E211" s="108">
        <v>0</v>
      </c>
      <c r="F211" s="108">
        <v>0</v>
      </c>
      <c r="G211" s="108">
        <v>778</v>
      </c>
      <c r="H211" s="111" t="s">
        <v>27</v>
      </c>
      <c r="I211" s="106"/>
      <c r="J211" s="106"/>
      <c r="K211" s="106"/>
      <c r="L211" s="106"/>
    </row>
    <row r="212" spans="2:12" x14ac:dyDescent="0.25">
      <c r="B212" s="111" t="s">
        <v>408</v>
      </c>
      <c r="C212" s="108">
        <v>3480.82</v>
      </c>
      <c r="D212" s="111" t="s">
        <v>27</v>
      </c>
      <c r="E212" s="108">
        <v>0</v>
      </c>
      <c r="F212" s="108">
        <v>0</v>
      </c>
      <c r="G212" s="108">
        <v>3480.82</v>
      </c>
      <c r="H212" s="111" t="s">
        <v>27</v>
      </c>
      <c r="I212" s="106"/>
      <c r="J212" s="106"/>
      <c r="K212" s="106"/>
      <c r="L212" s="106"/>
    </row>
    <row r="213" spans="2:12" x14ac:dyDescent="0.25">
      <c r="B213" s="111" t="s">
        <v>409</v>
      </c>
      <c r="C213" s="108">
        <v>126500</v>
      </c>
      <c r="D213" s="111" t="s">
        <v>27</v>
      </c>
      <c r="E213" s="108">
        <v>0</v>
      </c>
      <c r="F213" s="108">
        <v>0</v>
      </c>
      <c r="G213" s="108">
        <v>126500</v>
      </c>
      <c r="H213" s="111" t="s">
        <v>27</v>
      </c>
      <c r="I213" s="106"/>
      <c r="J213" s="106"/>
      <c r="K213" s="106"/>
      <c r="L213" s="106"/>
    </row>
    <row r="214" spans="2:12" x14ac:dyDescent="0.25">
      <c r="B214" s="111" t="s">
        <v>410</v>
      </c>
      <c r="C214" s="108">
        <v>1945</v>
      </c>
      <c r="D214" s="111" t="s">
        <v>27</v>
      </c>
      <c r="E214" s="108">
        <v>0</v>
      </c>
      <c r="F214" s="108">
        <v>0</v>
      </c>
      <c r="G214" s="108">
        <v>1945</v>
      </c>
      <c r="H214" s="111" t="s">
        <v>27</v>
      </c>
      <c r="I214" s="106"/>
      <c r="J214" s="106"/>
      <c r="K214" s="106"/>
      <c r="L214" s="106"/>
    </row>
    <row r="215" spans="2:12" x14ac:dyDescent="0.25">
      <c r="B215" s="111" t="s">
        <v>411</v>
      </c>
      <c r="C215" s="108">
        <v>11866.5</v>
      </c>
      <c r="D215" s="111" t="s">
        <v>27</v>
      </c>
      <c r="E215" s="108">
        <v>0</v>
      </c>
      <c r="F215" s="108">
        <v>0</v>
      </c>
      <c r="G215" s="108">
        <v>11866.5</v>
      </c>
      <c r="H215" s="111" t="s">
        <v>27</v>
      </c>
      <c r="I215" s="106"/>
      <c r="J215" s="106"/>
      <c r="K215" s="106"/>
      <c r="L215" s="106"/>
    </row>
    <row r="216" spans="2:12" x14ac:dyDescent="0.25">
      <c r="B216" s="111" t="s">
        <v>412</v>
      </c>
      <c r="C216" s="108">
        <v>10199.870000000001</v>
      </c>
      <c r="D216" s="111" t="s">
        <v>27</v>
      </c>
      <c r="E216" s="108">
        <v>0</v>
      </c>
      <c r="F216" s="108">
        <v>0</v>
      </c>
      <c r="G216" s="108">
        <v>10199.870000000001</v>
      </c>
      <c r="H216" s="111" t="s">
        <v>27</v>
      </c>
      <c r="I216" s="106"/>
      <c r="J216" s="106"/>
      <c r="K216" s="106"/>
      <c r="L216" s="106"/>
    </row>
    <row r="217" spans="2:12" x14ac:dyDescent="0.25">
      <c r="B217" s="111" t="s">
        <v>413</v>
      </c>
      <c r="C217" s="108">
        <v>2080.0300000000002</v>
      </c>
      <c r="D217" s="111" t="s">
        <v>27</v>
      </c>
      <c r="E217" s="108">
        <v>0</v>
      </c>
      <c r="F217" s="108">
        <v>0</v>
      </c>
      <c r="G217" s="108">
        <v>2080.0300000000002</v>
      </c>
      <c r="H217" s="111" t="s">
        <v>27</v>
      </c>
      <c r="I217" s="106"/>
      <c r="J217" s="106"/>
      <c r="K217" s="106"/>
      <c r="L217" s="106"/>
    </row>
    <row r="218" spans="2:12" x14ac:dyDescent="0.25">
      <c r="B218" s="111" t="s">
        <v>414</v>
      </c>
      <c r="C218" s="108">
        <v>7787.74</v>
      </c>
      <c r="D218" s="111" t="s">
        <v>27</v>
      </c>
      <c r="E218" s="108">
        <v>0</v>
      </c>
      <c r="F218" s="108">
        <v>0</v>
      </c>
      <c r="G218" s="108">
        <v>7787.74</v>
      </c>
      <c r="H218" s="111" t="s">
        <v>27</v>
      </c>
      <c r="I218" s="106"/>
      <c r="J218" s="106"/>
      <c r="K218" s="106"/>
      <c r="L218" s="106"/>
    </row>
    <row r="219" spans="2:12" x14ac:dyDescent="0.25">
      <c r="B219" s="111" t="s">
        <v>415</v>
      </c>
      <c r="C219" s="108">
        <v>8870.01</v>
      </c>
      <c r="D219" s="111" t="s">
        <v>27</v>
      </c>
      <c r="E219" s="108">
        <v>0</v>
      </c>
      <c r="F219" s="108">
        <v>0</v>
      </c>
      <c r="G219" s="108">
        <v>8870.01</v>
      </c>
      <c r="H219" s="111" t="s">
        <v>27</v>
      </c>
      <c r="I219" s="106"/>
      <c r="J219" s="106"/>
      <c r="K219" s="106"/>
      <c r="L219" s="106"/>
    </row>
    <row r="220" spans="2:12" x14ac:dyDescent="0.25">
      <c r="B220" s="111" t="s">
        <v>416</v>
      </c>
      <c r="C220" s="108">
        <v>65540</v>
      </c>
      <c r="D220" s="111" t="s">
        <v>27</v>
      </c>
      <c r="E220" s="108">
        <v>0</v>
      </c>
      <c r="F220" s="108">
        <v>0</v>
      </c>
      <c r="G220" s="108">
        <v>65540</v>
      </c>
      <c r="H220" s="111" t="s">
        <v>27</v>
      </c>
      <c r="I220" s="106"/>
      <c r="J220" s="106"/>
      <c r="K220" s="106"/>
      <c r="L220" s="106"/>
    </row>
    <row r="221" spans="2:12" x14ac:dyDescent="0.25">
      <c r="B221" s="111" t="s">
        <v>417</v>
      </c>
      <c r="C221" s="108">
        <v>2320.14</v>
      </c>
      <c r="D221" s="111" t="s">
        <v>27</v>
      </c>
      <c r="E221" s="108">
        <v>0</v>
      </c>
      <c r="F221" s="108">
        <v>0</v>
      </c>
      <c r="G221" s="108">
        <v>2320.14</v>
      </c>
      <c r="H221" s="111" t="s">
        <v>27</v>
      </c>
      <c r="I221" s="106"/>
      <c r="J221" s="106"/>
      <c r="K221" s="106"/>
      <c r="L221" s="106"/>
    </row>
    <row r="222" spans="2:12" x14ac:dyDescent="0.25">
      <c r="B222" s="111" t="s">
        <v>418</v>
      </c>
      <c r="C222" s="108">
        <v>5219.8</v>
      </c>
      <c r="D222" s="111" t="s">
        <v>27</v>
      </c>
      <c r="E222" s="108">
        <v>0</v>
      </c>
      <c r="F222" s="108">
        <v>0</v>
      </c>
      <c r="G222" s="108">
        <v>5219.8</v>
      </c>
      <c r="H222" s="111" t="s">
        <v>27</v>
      </c>
      <c r="I222" s="106"/>
      <c r="J222" s="106"/>
      <c r="K222" s="106"/>
      <c r="L222" s="106"/>
    </row>
    <row r="223" spans="2:12" x14ac:dyDescent="0.25">
      <c r="B223" s="111" t="s">
        <v>419</v>
      </c>
      <c r="C223" s="108">
        <v>8000</v>
      </c>
      <c r="D223" s="111" t="s">
        <v>27</v>
      </c>
      <c r="E223" s="108">
        <v>0</v>
      </c>
      <c r="F223" s="108">
        <v>0</v>
      </c>
      <c r="G223" s="108">
        <v>8000</v>
      </c>
      <c r="H223" s="111" t="s">
        <v>27</v>
      </c>
      <c r="I223" s="106"/>
      <c r="J223" s="106"/>
      <c r="K223" s="106"/>
      <c r="L223" s="106"/>
    </row>
    <row r="224" spans="2:12" x14ac:dyDescent="0.25">
      <c r="B224" s="111" t="s">
        <v>420</v>
      </c>
      <c r="C224" s="108">
        <v>8000</v>
      </c>
      <c r="D224" s="111" t="s">
        <v>27</v>
      </c>
      <c r="E224" s="108">
        <v>0</v>
      </c>
      <c r="F224" s="108">
        <v>0</v>
      </c>
      <c r="G224" s="108">
        <v>8000</v>
      </c>
      <c r="H224" s="111" t="s">
        <v>27</v>
      </c>
      <c r="I224" s="106"/>
      <c r="J224" s="106"/>
      <c r="K224" s="106"/>
      <c r="L224" s="106"/>
    </row>
    <row r="225" spans="2:12" x14ac:dyDescent="0.25">
      <c r="B225" s="111" t="s">
        <v>421</v>
      </c>
      <c r="C225" s="108">
        <v>13600</v>
      </c>
      <c r="D225" s="111" t="s">
        <v>27</v>
      </c>
      <c r="E225" s="108">
        <v>0</v>
      </c>
      <c r="F225" s="108">
        <v>0</v>
      </c>
      <c r="G225" s="108">
        <v>13600</v>
      </c>
      <c r="H225" s="111" t="s">
        <v>27</v>
      </c>
      <c r="I225" s="106"/>
      <c r="J225" s="106"/>
      <c r="K225" s="106"/>
      <c r="L225" s="106"/>
    </row>
    <row r="226" spans="2:12" x14ac:dyDescent="0.25">
      <c r="B226" s="111" t="s">
        <v>422</v>
      </c>
      <c r="C226" s="108">
        <v>5399</v>
      </c>
      <c r="D226" s="111" t="s">
        <v>27</v>
      </c>
      <c r="E226" s="108">
        <v>0</v>
      </c>
      <c r="F226" s="108">
        <v>0</v>
      </c>
      <c r="G226" s="108">
        <v>5399</v>
      </c>
      <c r="H226" s="111" t="s">
        <v>27</v>
      </c>
      <c r="I226" s="106"/>
      <c r="J226" s="106"/>
      <c r="K226" s="106"/>
      <c r="L226" s="106"/>
    </row>
    <row r="227" spans="2:12" x14ac:dyDescent="0.25">
      <c r="B227" s="111" t="s">
        <v>423</v>
      </c>
      <c r="C227" s="108">
        <v>1942.68</v>
      </c>
      <c r="D227" s="111" t="s">
        <v>27</v>
      </c>
      <c r="E227" s="108">
        <v>0</v>
      </c>
      <c r="F227" s="108">
        <v>0</v>
      </c>
      <c r="G227" s="108">
        <v>1942.68</v>
      </c>
      <c r="H227" s="111" t="s">
        <v>27</v>
      </c>
      <c r="I227" s="106"/>
      <c r="J227" s="106"/>
      <c r="K227" s="106"/>
      <c r="L227" s="106"/>
    </row>
    <row r="228" spans="2:12" x14ac:dyDescent="0.25">
      <c r="B228" s="111" t="s">
        <v>424</v>
      </c>
      <c r="C228" s="108">
        <v>18908</v>
      </c>
      <c r="D228" s="111" t="s">
        <v>27</v>
      </c>
      <c r="E228" s="108">
        <v>0</v>
      </c>
      <c r="F228" s="108">
        <v>0</v>
      </c>
      <c r="G228" s="108">
        <v>18908</v>
      </c>
      <c r="H228" s="111" t="s">
        <v>27</v>
      </c>
      <c r="I228" s="106"/>
      <c r="J228" s="106"/>
      <c r="K228" s="106"/>
      <c r="L228" s="106"/>
    </row>
    <row r="229" spans="2:12" x14ac:dyDescent="0.25">
      <c r="B229" s="111" t="s">
        <v>425</v>
      </c>
      <c r="C229" s="108">
        <v>2690.01</v>
      </c>
      <c r="D229" s="111" t="s">
        <v>27</v>
      </c>
      <c r="E229" s="108">
        <v>0</v>
      </c>
      <c r="F229" s="108">
        <v>0</v>
      </c>
      <c r="G229" s="108">
        <v>2690.01</v>
      </c>
      <c r="H229" s="111" t="s">
        <v>27</v>
      </c>
      <c r="I229" s="106"/>
      <c r="J229" s="106"/>
      <c r="K229" s="106"/>
      <c r="L229" s="106"/>
    </row>
    <row r="230" spans="2:12" x14ac:dyDescent="0.25">
      <c r="B230" s="111" t="s">
        <v>426</v>
      </c>
      <c r="C230" s="108">
        <v>17500</v>
      </c>
      <c r="D230" s="111" t="s">
        <v>27</v>
      </c>
      <c r="E230" s="108">
        <v>0</v>
      </c>
      <c r="F230" s="108">
        <v>0</v>
      </c>
      <c r="G230" s="108">
        <v>17500</v>
      </c>
      <c r="H230" s="111" t="s">
        <v>27</v>
      </c>
      <c r="I230" s="106"/>
      <c r="J230" s="106"/>
      <c r="K230" s="106"/>
      <c r="L230" s="106"/>
    </row>
    <row r="231" spans="2:12" x14ac:dyDescent="0.25">
      <c r="B231" s="111" t="s">
        <v>427</v>
      </c>
      <c r="C231" s="108">
        <v>8855.9</v>
      </c>
      <c r="D231" s="111" t="s">
        <v>27</v>
      </c>
      <c r="E231" s="108">
        <v>0</v>
      </c>
      <c r="F231" s="108">
        <v>0</v>
      </c>
      <c r="G231" s="108">
        <v>8855.9</v>
      </c>
      <c r="H231" s="111" t="s">
        <v>27</v>
      </c>
      <c r="I231" s="106"/>
      <c r="J231" s="106"/>
      <c r="K231" s="106"/>
      <c r="L231" s="106"/>
    </row>
    <row r="232" spans="2:12" x14ac:dyDescent="0.25">
      <c r="B232" s="111" t="s">
        <v>428</v>
      </c>
      <c r="C232" s="108">
        <v>17389.98</v>
      </c>
      <c r="D232" s="111" t="s">
        <v>27</v>
      </c>
      <c r="E232" s="108">
        <v>0</v>
      </c>
      <c r="F232" s="108">
        <v>0</v>
      </c>
      <c r="G232" s="108">
        <v>17389.98</v>
      </c>
      <c r="H232" s="111" t="s">
        <v>27</v>
      </c>
      <c r="I232" s="106"/>
      <c r="J232" s="106"/>
      <c r="K232" s="106"/>
      <c r="L232" s="106"/>
    </row>
    <row r="233" spans="2:12" x14ac:dyDescent="0.25">
      <c r="B233" s="111" t="s">
        <v>429</v>
      </c>
      <c r="C233" s="108">
        <v>2524.16</v>
      </c>
      <c r="D233" s="111" t="s">
        <v>27</v>
      </c>
      <c r="E233" s="108">
        <v>0</v>
      </c>
      <c r="F233" s="108">
        <v>0</v>
      </c>
      <c r="G233" s="108">
        <v>2524.16</v>
      </c>
      <c r="H233" s="111" t="s">
        <v>27</v>
      </c>
      <c r="I233" s="106"/>
      <c r="J233" s="106"/>
      <c r="K233" s="106"/>
      <c r="L233" s="106"/>
    </row>
    <row r="234" spans="2:12" x14ac:dyDescent="0.25">
      <c r="B234" s="111" t="s">
        <v>430</v>
      </c>
      <c r="C234" s="108">
        <v>10428.4</v>
      </c>
      <c r="D234" s="111" t="s">
        <v>27</v>
      </c>
      <c r="E234" s="108">
        <v>0</v>
      </c>
      <c r="F234" s="108">
        <v>0</v>
      </c>
      <c r="G234" s="108">
        <v>10428.4</v>
      </c>
      <c r="H234" s="111" t="s">
        <v>27</v>
      </c>
      <c r="I234" s="106"/>
      <c r="J234" s="106"/>
      <c r="K234" s="106"/>
      <c r="L234" s="106"/>
    </row>
    <row r="235" spans="2:12" x14ac:dyDescent="0.25">
      <c r="B235" s="111" t="s">
        <v>430</v>
      </c>
      <c r="C235" s="108">
        <v>4280.3999999999996</v>
      </c>
      <c r="D235" s="111" t="s">
        <v>27</v>
      </c>
      <c r="E235" s="108">
        <v>0</v>
      </c>
      <c r="F235" s="108">
        <v>0</v>
      </c>
      <c r="G235" s="108">
        <v>4280.3999999999996</v>
      </c>
      <c r="H235" s="111" t="s">
        <v>27</v>
      </c>
      <c r="I235" s="106"/>
      <c r="J235" s="106"/>
      <c r="K235" s="106"/>
      <c r="L235" s="106"/>
    </row>
    <row r="236" spans="2:12" x14ac:dyDescent="0.25">
      <c r="B236" s="111" t="s">
        <v>431</v>
      </c>
      <c r="C236" s="108">
        <v>53336.800000000003</v>
      </c>
      <c r="D236" s="111" t="s">
        <v>27</v>
      </c>
      <c r="E236" s="108">
        <v>0</v>
      </c>
      <c r="F236" s="108">
        <v>0</v>
      </c>
      <c r="G236" s="108">
        <v>53336.800000000003</v>
      </c>
      <c r="H236" s="111" t="s">
        <v>27</v>
      </c>
      <c r="I236" s="106"/>
      <c r="J236" s="106"/>
      <c r="K236" s="106"/>
      <c r="L236" s="106"/>
    </row>
    <row r="237" spans="2:12" x14ac:dyDescent="0.25">
      <c r="B237" s="111" t="s">
        <v>432</v>
      </c>
      <c r="C237" s="108">
        <v>17100</v>
      </c>
      <c r="D237" s="111" t="s">
        <v>27</v>
      </c>
      <c r="E237" s="108">
        <v>0</v>
      </c>
      <c r="F237" s="108">
        <v>0</v>
      </c>
      <c r="G237" s="108">
        <v>17100</v>
      </c>
      <c r="H237" s="111" t="s">
        <v>27</v>
      </c>
      <c r="I237" s="106"/>
      <c r="J237" s="106"/>
      <c r="K237" s="106"/>
      <c r="L237" s="106"/>
    </row>
    <row r="238" spans="2:12" x14ac:dyDescent="0.25">
      <c r="B238" s="111" t="s">
        <v>433</v>
      </c>
      <c r="C238" s="108">
        <v>27115</v>
      </c>
      <c r="D238" s="111" t="s">
        <v>27</v>
      </c>
      <c r="E238" s="108">
        <v>0</v>
      </c>
      <c r="F238" s="108">
        <v>0</v>
      </c>
      <c r="G238" s="108">
        <v>27115</v>
      </c>
      <c r="H238" s="111" t="s">
        <v>27</v>
      </c>
      <c r="I238" s="106"/>
      <c r="J238" s="106"/>
      <c r="K238" s="106"/>
      <c r="L238" s="106"/>
    </row>
    <row r="239" spans="2:12" x14ac:dyDescent="0.25">
      <c r="B239" s="111" t="s">
        <v>434</v>
      </c>
      <c r="C239" s="108">
        <v>12841.2</v>
      </c>
      <c r="D239" s="111" t="s">
        <v>27</v>
      </c>
      <c r="E239" s="108">
        <v>0</v>
      </c>
      <c r="F239" s="108">
        <v>0</v>
      </c>
      <c r="G239" s="108">
        <v>12841.2</v>
      </c>
      <c r="H239" s="111" t="s">
        <v>27</v>
      </c>
      <c r="I239" s="106"/>
      <c r="J239" s="106"/>
      <c r="K239" s="106"/>
      <c r="L239" s="106"/>
    </row>
    <row r="240" spans="2:12" x14ac:dyDescent="0.25">
      <c r="B240" s="111" t="s">
        <v>435</v>
      </c>
      <c r="C240" s="108">
        <v>7273.2</v>
      </c>
      <c r="D240" s="111" t="s">
        <v>27</v>
      </c>
      <c r="E240" s="108">
        <v>0</v>
      </c>
      <c r="F240" s="108">
        <v>0</v>
      </c>
      <c r="G240" s="108">
        <v>7273.2</v>
      </c>
      <c r="H240" s="111" t="s">
        <v>27</v>
      </c>
      <c r="I240" s="106"/>
      <c r="J240" s="106"/>
      <c r="K240" s="106"/>
      <c r="L240" s="106"/>
    </row>
    <row r="241" spans="2:12" x14ac:dyDescent="0.25">
      <c r="B241" s="111" t="s">
        <v>436</v>
      </c>
      <c r="C241" s="108">
        <v>8804.4</v>
      </c>
      <c r="D241" s="111" t="s">
        <v>27</v>
      </c>
      <c r="E241" s="108">
        <v>0</v>
      </c>
      <c r="F241" s="108">
        <v>0</v>
      </c>
      <c r="G241" s="108">
        <v>8804.4</v>
      </c>
      <c r="H241" s="111" t="s">
        <v>27</v>
      </c>
      <c r="I241" s="106"/>
      <c r="J241" s="106"/>
      <c r="K241" s="106"/>
      <c r="L241" s="106"/>
    </row>
    <row r="242" spans="2:12" x14ac:dyDescent="0.25">
      <c r="B242" s="111" t="s">
        <v>437</v>
      </c>
      <c r="C242" s="108">
        <v>29220.400000000001</v>
      </c>
      <c r="D242" s="111" t="s">
        <v>27</v>
      </c>
      <c r="E242" s="108">
        <v>0</v>
      </c>
      <c r="F242" s="108">
        <v>0</v>
      </c>
      <c r="G242" s="108">
        <v>29220.400000000001</v>
      </c>
      <c r="H242" s="111" t="s">
        <v>27</v>
      </c>
      <c r="I242" s="106"/>
      <c r="J242" s="106"/>
      <c r="K242" s="106"/>
      <c r="L242" s="106"/>
    </row>
    <row r="243" spans="2:12" x14ac:dyDescent="0.25">
      <c r="B243" s="111" t="s">
        <v>438</v>
      </c>
      <c r="C243" s="108">
        <v>1998</v>
      </c>
      <c r="D243" s="111" t="s">
        <v>27</v>
      </c>
      <c r="E243" s="108">
        <v>0</v>
      </c>
      <c r="F243" s="108">
        <v>0</v>
      </c>
      <c r="G243" s="108">
        <v>1998</v>
      </c>
      <c r="H243" s="111" t="s">
        <v>27</v>
      </c>
      <c r="I243" s="106"/>
      <c r="J243" s="106"/>
      <c r="K243" s="106"/>
      <c r="L243" s="106"/>
    </row>
    <row r="244" spans="2:12" x14ac:dyDescent="0.25">
      <c r="B244" s="111" t="s">
        <v>439</v>
      </c>
      <c r="C244" s="108">
        <v>12000</v>
      </c>
      <c r="D244" s="111" t="s">
        <v>27</v>
      </c>
      <c r="E244" s="108">
        <v>0</v>
      </c>
      <c r="F244" s="108">
        <v>0</v>
      </c>
      <c r="G244" s="108">
        <v>12000</v>
      </c>
      <c r="H244" s="111" t="s">
        <v>27</v>
      </c>
      <c r="I244" s="106"/>
      <c r="J244" s="106"/>
      <c r="K244" s="106"/>
      <c r="L244" s="106"/>
    </row>
    <row r="245" spans="2:12" x14ac:dyDescent="0.25">
      <c r="B245" s="111" t="s">
        <v>440</v>
      </c>
      <c r="C245" s="108">
        <v>10970.82</v>
      </c>
      <c r="D245" s="111" t="s">
        <v>27</v>
      </c>
      <c r="E245" s="108">
        <v>0</v>
      </c>
      <c r="F245" s="108">
        <v>0</v>
      </c>
      <c r="G245" s="108">
        <v>10970.82</v>
      </c>
      <c r="H245" s="111" t="s">
        <v>27</v>
      </c>
      <c r="I245" s="106"/>
      <c r="J245" s="106"/>
      <c r="K245" s="106"/>
      <c r="L245" s="106"/>
    </row>
    <row r="246" spans="2:12" x14ac:dyDescent="0.25">
      <c r="B246" s="111" t="s">
        <v>441</v>
      </c>
      <c r="C246" s="108">
        <v>8804.4</v>
      </c>
      <c r="D246" s="111" t="s">
        <v>27</v>
      </c>
      <c r="E246" s="108">
        <v>0</v>
      </c>
      <c r="F246" s="108">
        <v>0</v>
      </c>
      <c r="G246" s="108">
        <v>8804.4</v>
      </c>
      <c r="H246" s="111" t="s">
        <v>27</v>
      </c>
      <c r="I246" s="106"/>
      <c r="J246" s="106"/>
      <c r="K246" s="106"/>
      <c r="L246" s="106"/>
    </row>
    <row r="247" spans="2:12" x14ac:dyDescent="0.25">
      <c r="B247" s="111" t="s">
        <v>442</v>
      </c>
      <c r="C247" s="108">
        <v>763.03</v>
      </c>
      <c r="D247" s="111" t="s">
        <v>27</v>
      </c>
      <c r="E247" s="108">
        <v>0</v>
      </c>
      <c r="F247" s="108">
        <v>0</v>
      </c>
      <c r="G247" s="108">
        <v>763.03</v>
      </c>
      <c r="H247" s="111" t="s">
        <v>27</v>
      </c>
      <c r="I247" s="106"/>
      <c r="J247" s="106"/>
      <c r="K247" s="106"/>
      <c r="L247" s="106"/>
    </row>
    <row r="248" spans="2:12" x14ac:dyDescent="0.25">
      <c r="B248" s="111" t="s">
        <v>443</v>
      </c>
      <c r="C248" s="108">
        <v>6000</v>
      </c>
      <c r="D248" s="111" t="s">
        <v>27</v>
      </c>
      <c r="E248" s="108">
        <v>0</v>
      </c>
      <c r="F248" s="108">
        <v>0</v>
      </c>
      <c r="G248" s="108">
        <v>6000</v>
      </c>
      <c r="H248" s="111" t="s">
        <v>27</v>
      </c>
      <c r="I248" s="106"/>
      <c r="J248" s="106"/>
      <c r="K248" s="106"/>
      <c r="L248" s="106"/>
    </row>
    <row r="249" spans="2:12" x14ac:dyDescent="0.25">
      <c r="B249" s="111" t="s">
        <v>444</v>
      </c>
      <c r="C249" s="108">
        <v>2400</v>
      </c>
      <c r="D249" s="111" t="s">
        <v>27</v>
      </c>
      <c r="E249" s="108">
        <v>0</v>
      </c>
      <c r="F249" s="108">
        <v>0</v>
      </c>
      <c r="G249" s="108">
        <v>2400</v>
      </c>
      <c r="H249" s="111" t="s">
        <v>27</v>
      </c>
      <c r="I249" s="106"/>
      <c r="J249" s="106"/>
      <c r="K249" s="106"/>
      <c r="L249" s="106"/>
    </row>
    <row r="250" spans="2:12" x14ac:dyDescent="0.25">
      <c r="B250" s="111" t="s">
        <v>445</v>
      </c>
      <c r="C250" s="108">
        <v>7690</v>
      </c>
      <c r="D250" s="111" t="s">
        <v>27</v>
      </c>
      <c r="E250" s="108">
        <v>0</v>
      </c>
      <c r="F250" s="108">
        <v>0</v>
      </c>
      <c r="G250" s="108">
        <v>7690</v>
      </c>
      <c r="H250" s="111" t="s">
        <v>27</v>
      </c>
      <c r="I250" s="106"/>
      <c r="J250" s="106"/>
      <c r="K250" s="106"/>
      <c r="L250" s="106"/>
    </row>
    <row r="251" spans="2:12" x14ac:dyDescent="0.25">
      <c r="B251" s="111" t="s">
        <v>446</v>
      </c>
      <c r="C251" s="108">
        <v>928</v>
      </c>
      <c r="D251" s="111" t="s">
        <v>27</v>
      </c>
      <c r="E251" s="108">
        <v>0</v>
      </c>
      <c r="F251" s="108">
        <v>0</v>
      </c>
      <c r="G251" s="108">
        <v>928</v>
      </c>
      <c r="H251" s="111" t="s">
        <v>27</v>
      </c>
      <c r="I251" s="106"/>
      <c r="J251" s="106"/>
      <c r="K251" s="106"/>
      <c r="L251" s="106"/>
    </row>
    <row r="252" spans="2:12" x14ac:dyDescent="0.25">
      <c r="B252" s="111" t="s">
        <v>447</v>
      </c>
      <c r="C252" s="108">
        <v>1998</v>
      </c>
      <c r="D252" s="111" t="s">
        <v>27</v>
      </c>
      <c r="E252" s="108">
        <v>0</v>
      </c>
      <c r="F252" s="108">
        <v>0</v>
      </c>
      <c r="G252" s="108">
        <v>1998</v>
      </c>
      <c r="H252" s="111" t="s">
        <v>27</v>
      </c>
      <c r="I252" s="106"/>
      <c r="J252" s="106"/>
      <c r="K252" s="106"/>
      <c r="L252" s="106"/>
    </row>
    <row r="253" spans="2:12" x14ac:dyDescent="0.25">
      <c r="B253" s="111" t="s">
        <v>448</v>
      </c>
      <c r="C253" s="108">
        <v>38280</v>
      </c>
      <c r="D253" s="111" t="s">
        <v>27</v>
      </c>
      <c r="E253" s="108">
        <v>0</v>
      </c>
      <c r="F253" s="108">
        <v>0</v>
      </c>
      <c r="G253" s="108">
        <v>38280</v>
      </c>
      <c r="H253" s="111" t="s">
        <v>27</v>
      </c>
      <c r="I253" s="106"/>
      <c r="J253" s="106"/>
      <c r="K253" s="106"/>
      <c r="L253" s="106"/>
    </row>
    <row r="254" spans="2:12" x14ac:dyDescent="0.25">
      <c r="B254" s="111" t="s">
        <v>449</v>
      </c>
      <c r="C254" s="108">
        <v>52026</v>
      </c>
      <c r="D254" s="111" t="s">
        <v>27</v>
      </c>
      <c r="E254" s="108">
        <v>0</v>
      </c>
      <c r="F254" s="108">
        <v>0</v>
      </c>
      <c r="G254" s="108">
        <v>52026</v>
      </c>
      <c r="H254" s="111" t="s">
        <v>27</v>
      </c>
      <c r="I254" s="106"/>
      <c r="J254" s="106"/>
      <c r="K254" s="106"/>
      <c r="L254" s="106"/>
    </row>
    <row r="255" spans="2:12" x14ac:dyDescent="0.25">
      <c r="B255" s="111" t="s">
        <v>450</v>
      </c>
      <c r="C255" s="108">
        <v>49996</v>
      </c>
      <c r="D255" s="111" t="s">
        <v>27</v>
      </c>
      <c r="E255" s="108">
        <v>0</v>
      </c>
      <c r="F255" s="108">
        <v>0</v>
      </c>
      <c r="G255" s="108">
        <v>49996</v>
      </c>
      <c r="H255" s="111" t="s">
        <v>27</v>
      </c>
      <c r="I255" s="106"/>
      <c r="J255" s="106"/>
      <c r="K255" s="106"/>
      <c r="L255" s="106"/>
    </row>
    <row r="256" spans="2:12" x14ac:dyDescent="0.25">
      <c r="B256" s="115" t="s">
        <v>137</v>
      </c>
      <c r="C256" s="116">
        <v>228445.01</v>
      </c>
      <c r="D256" s="115" t="s">
        <v>27</v>
      </c>
      <c r="E256" s="116">
        <v>0</v>
      </c>
      <c r="F256" s="116">
        <v>0</v>
      </c>
      <c r="G256" s="116">
        <v>228445.01</v>
      </c>
      <c r="H256" s="115" t="s">
        <v>27</v>
      </c>
      <c r="I256" s="106"/>
      <c r="J256" s="106"/>
      <c r="K256" s="106"/>
      <c r="L256" s="106"/>
    </row>
    <row r="257" spans="2:12" x14ac:dyDescent="0.25">
      <c r="B257" s="111" t="s">
        <v>451</v>
      </c>
      <c r="C257" s="108">
        <v>15835.5</v>
      </c>
      <c r="D257" s="111" t="s">
        <v>27</v>
      </c>
      <c r="E257" s="108">
        <v>0</v>
      </c>
      <c r="F257" s="108">
        <v>0</v>
      </c>
      <c r="G257" s="108">
        <v>15835.5</v>
      </c>
      <c r="H257" s="111" t="s">
        <v>27</v>
      </c>
      <c r="I257" s="106"/>
      <c r="J257" s="106"/>
      <c r="K257" s="106"/>
      <c r="L257" s="106"/>
    </row>
    <row r="258" spans="2:12" x14ac:dyDescent="0.25">
      <c r="B258" s="111" t="s">
        <v>452</v>
      </c>
      <c r="C258" s="108">
        <v>8499</v>
      </c>
      <c r="D258" s="111" t="s">
        <v>27</v>
      </c>
      <c r="E258" s="108">
        <v>0</v>
      </c>
      <c r="F258" s="108">
        <v>0</v>
      </c>
      <c r="G258" s="108">
        <v>8499</v>
      </c>
      <c r="H258" s="111" t="s">
        <v>27</v>
      </c>
      <c r="I258" s="106"/>
      <c r="J258" s="106"/>
      <c r="K258" s="106"/>
      <c r="L258" s="106"/>
    </row>
    <row r="259" spans="2:12" x14ac:dyDescent="0.25">
      <c r="B259" s="111" t="s">
        <v>453</v>
      </c>
      <c r="C259" s="108">
        <v>6999</v>
      </c>
      <c r="D259" s="111" t="s">
        <v>27</v>
      </c>
      <c r="E259" s="108">
        <v>0</v>
      </c>
      <c r="F259" s="108">
        <v>0</v>
      </c>
      <c r="G259" s="108">
        <v>6999</v>
      </c>
      <c r="H259" s="111" t="s">
        <v>27</v>
      </c>
      <c r="I259" s="106"/>
      <c r="J259" s="106"/>
      <c r="K259" s="106"/>
      <c r="L259" s="106"/>
    </row>
    <row r="260" spans="2:12" x14ac:dyDescent="0.25">
      <c r="B260" s="111" t="s">
        <v>454</v>
      </c>
      <c r="C260" s="108">
        <v>11598</v>
      </c>
      <c r="D260" s="111" t="s">
        <v>27</v>
      </c>
      <c r="E260" s="108">
        <v>0</v>
      </c>
      <c r="F260" s="108">
        <v>0</v>
      </c>
      <c r="G260" s="108">
        <v>11598</v>
      </c>
      <c r="H260" s="111" t="s">
        <v>27</v>
      </c>
      <c r="I260" s="106"/>
      <c r="J260" s="106"/>
      <c r="K260" s="106"/>
      <c r="L260" s="106"/>
    </row>
    <row r="261" spans="2:12" x14ac:dyDescent="0.25">
      <c r="B261" s="111" t="s">
        <v>455</v>
      </c>
      <c r="C261" s="108">
        <v>2999</v>
      </c>
      <c r="D261" s="111" t="s">
        <v>27</v>
      </c>
      <c r="E261" s="108">
        <v>0</v>
      </c>
      <c r="F261" s="108">
        <v>0</v>
      </c>
      <c r="G261" s="108">
        <v>2999</v>
      </c>
      <c r="H261" s="111" t="s">
        <v>27</v>
      </c>
      <c r="I261" s="106"/>
      <c r="J261" s="106"/>
      <c r="K261" s="106"/>
      <c r="L261" s="106"/>
    </row>
    <row r="262" spans="2:12" x14ac:dyDescent="0.25">
      <c r="B262" s="111" t="s">
        <v>456</v>
      </c>
      <c r="C262" s="108">
        <v>21731.99</v>
      </c>
      <c r="D262" s="111" t="s">
        <v>27</v>
      </c>
      <c r="E262" s="108">
        <v>0</v>
      </c>
      <c r="F262" s="108">
        <v>0</v>
      </c>
      <c r="G262" s="108">
        <v>21731.99</v>
      </c>
      <c r="H262" s="111" t="s">
        <v>27</v>
      </c>
      <c r="I262" s="106"/>
      <c r="J262" s="106"/>
      <c r="K262" s="106"/>
      <c r="L262" s="106"/>
    </row>
    <row r="263" spans="2:12" x14ac:dyDescent="0.25">
      <c r="B263" s="111" t="s">
        <v>457</v>
      </c>
      <c r="C263" s="108">
        <v>1099</v>
      </c>
      <c r="D263" s="111" t="s">
        <v>27</v>
      </c>
      <c r="E263" s="108">
        <v>0</v>
      </c>
      <c r="F263" s="108">
        <v>0</v>
      </c>
      <c r="G263" s="108">
        <v>1099</v>
      </c>
      <c r="H263" s="111" t="s">
        <v>27</v>
      </c>
      <c r="I263" s="106"/>
      <c r="J263" s="106"/>
      <c r="K263" s="106"/>
      <c r="L263" s="106"/>
    </row>
    <row r="264" spans="2:12" x14ac:dyDescent="0.25">
      <c r="B264" s="111" t="s">
        <v>458</v>
      </c>
      <c r="C264" s="108">
        <v>19001.03</v>
      </c>
      <c r="D264" s="111" t="s">
        <v>27</v>
      </c>
      <c r="E264" s="108">
        <v>0</v>
      </c>
      <c r="F264" s="108">
        <v>0</v>
      </c>
      <c r="G264" s="108">
        <v>19001.03</v>
      </c>
      <c r="H264" s="111" t="s">
        <v>27</v>
      </c>
      <c r="I264" s="106"/>
      <c r="J264" s="106"/>
      <c r="K264" s="106"/>
      <c r="L264" s="106"/>
    </row>
    <row r="265" spans="2:12" x14ac:dyDescent="0.25">
      <c r="B265" s="111" t="s">
        <v>459</v>
      </c>
      <c r="C265" s="108">
        <v>9999</v>
      </c>
      <c r="D265" s="111" t="s">
        <v>27</v>
      </c>
      <c r="E265" s="108">
        <v>0</v>
      </c>
      <c r="F265" s="108">
        <v>0</v>
      </c>
      <c r="G265" s="108">
        <v>9999</v>
      </c>
      <c r="H265" s="111" t="s">
        <v>27</v>
      </c>
      <c r="I265" s="106"/>
      <c r="J265" s="106"/>
      <c r="K265" s="106"/>
      <c r="L265" s="106"/>
    </row>
    <row r="266" spans="2:12" x14ac:dyDescent="0.25">
      <c r="B266" s="111" t="s">
        <v>460</v>
      </c>
      <c r="C266" s="108">
        <v>5999</v>
      </c>
      <c r="D266" s="111" t="s">
        <v>27</v>
      </c>
      <c r="E266" s="108">
        <v>0</v>
      </c>
      <c r="F266" s="108">
        <v>0</v>
      </c>
      <c r="G266" s="108">
        <v>5999</v>
      </c>
      <c r="H266" s="111" t="s">
        <v>27</v>
      </c>
      <c r="I266" s="106"/>
      <c r="J266" s="106"/>
      <c r="K266" s="106"/>
      <c r="L266" s="106"/>
    </row>
    <row r="267" spans="2:12" x14ac:dyDescent="0.25">
      <c r="B267" s="111" t="s">
        <v>461</v>
      </c>
      <c r="C267" s="108">
        <v>7954.27</v>
      </c>
      <c r="D267" s="111" t="s">
        <v>27</v>
      </c>
      <c r="E267" s="108">
        <v>0</v>
      </c>
      <c r="F267" s="108">
        <v>0</v>
      </c>
      <c r="G267" s="108">
        <v>7954.27</v>
      </c>
      <c r="H267" s="111" t="s">
        <v>27</v>
      </c>
      <c r="I267" s="106"/>
      <c r="J267" s="106"/>
      <c r="K267" s="106"/>
      <c r="L267" s="106"/>
    </row>
    <row r="268" spans="2:12" x14ac:dyDescent="0.25">
      <c r="B268" s="111" t="s">
        <v>462</v>
      </c>
      <c r="C268" s="108">
        <v>8799</v>
      </c>
      <c r="D268" s="111" t="s">
        <v>27</v>
      </c>
      <c r="E268" s="108">
        <v>0</v>
      </c>
      <c r="F268" s="108">
        <v>0</v>
      </c>
      <c r="G268" s="108">
        <v>8799</v>
      </c>
      <c r="H268" s="111" t="s">
        <v>27</v>
      </c>
      <c r="I268" s="106"/>
      <c r="J268" s="106"/>
      <c r="K268" s="106"/>
      <c r="L268" s="106"/>
    </row>
    <row r="269" spans="2:12" x14ac:dyDescent="0.25">
      <c r="B269" s="111" t="s">
        <v>463</v>
      </c>
      <c r="C269" s="108">
        <v>464</v>
      </c>
      <c r="D269" s="111" t="s">
        <v>27</v>
      </c>
      <c r="E269" s="108">
        <v>0</v>
      </c>
      <c r="F269" s="108">
        <v>0</v>
      </c>
      <c r="G269" s="108">
        <v>464</v>
      </c>
      <c r="H269" s="111" t="s">
        <v>27</v>
      </c>
      <c r="I269" s="106"/>
      <c r="J269" s="106"/>
      <c r="K269" s="106"/>
      <c r="L269" s="106"/>
    </row>
    <row r="270" spans="2:12" x14ac:dyDescent="0.25">
      <c r="B270" s="111" t="s">
        <v>464</v>
      </c>
      <c r="C270" s="108">
        <v>2044.97</v>
      </c>
      <c r="D270" s="111" t="s">
        <v>27</v>
      </c>
      <c r="E270" s="108">
        <v>0</v>
      </c>
      <c r="F270" s="108">
        <v>0</v>
      </c>
      <c r="G270" s="108">
        <v>2044.97</v>
      </c>
      <c r="H270" s="111" t="s">
        <v>27</v>
      </c>
      <c r="I270" s="106"/>
      <c r="J270" s="106"/>
      <c r="K270" s="106"/>
      <c r="L270" s="106"/>
    </row>
    <row r="271" spans="2:12" x14ac:dyDescent="0.25">
      <c r="B271" s="111" t="s">
        <v>465</v>
      </c>
      <c r="C271" s="108">
        <v>9898</v>
      </c>
      <c r="D271" s="111" t="s">
        <v>27</v>
      </c>
      <c r="E271" s="108">
        <v>0</v>
      </c>
      <c r="F271" s="108">
        <v>0</v>
      </c>
      <c r="G271" s="108">
        <v>9898</v>
      </c>
      <c r="H271" s="111" t="s">
        <v>27</v>
      </c>
      <c r="I271" s="106"/>
      <c r="J271" s="106"/>
      <c r="K271" s="106"/>
      <c r="L271" s="106"/>
    </row>
    <row r="272" spans="2:12" x14ac:dyDescent="0.25">
      <c r="B272" s="111" t="s">
        <v>466</v>
      </c>
      <c r="C272" s="108">
        <v>11999.2</v>
      </c>
      <c r="D272" s="111" t="s">
        <v>27</v>
      </c>
      <c r="E272" s="108">
        <v>0</v>
      </c>
      <c r="F272" s="108">
        <v>0</v>
      </c>
      <c r="G272" s="108">
        <v>11999.2</v>
      </c>
      <c r="H272" s="111" t="s">
        <v>27</v>
      </c>
      <c r="I272" s="106"/>
      <c r="J272" s="106"/>
      <c r="K272" s="106"/>
      <c r="L272" s="106"/>
    </row>
    <row r="273" spans="2:12" x14ac:dyDescent="0.25">
      <c r="B273" s="111" t="s">
        <v>467</v>
      </c>
      <c r="C273" s="108">
        <v>2435.9899999999998</v>
      </c>
      <c r="D273" s="111" t="s">
        <v>27</v>
      </c>
      <c r="E273" s="108">
        <v>0</v>
      </c>
      <c r="F273" s="108">
        <v>0</v>
      </c>
      <c r="G273" s="108">
        <v>2435.9899999999998</v>
      </c>
      <c r="H273" s="111" t="s">
        <v>27</v>
      </c>
      <c r="I273" s="106"/>
      <c r="J273" s="106"/>
      <c r="K273" s="106"/>
      <c r="L273" s="106"/>
    </row>
    <row r="274" spans="2:12" x14ac:dyDescent="0.25">
      <c r="B274" s="111" t="s">
        <v>468</v>
      </c>
      <c r="C274" s="108">
        <v>15199.99</v>
      </c>
      <c r="D274" s="111" t="s">
        <v>27</v>
      </c>
      <c r="E274" s="108">
        <v>0</v>
      </c>
      <c r="F274" s="108">
        <v>0</v>
      </c>
      <c r="G274" s="108">
        <v>15199.99</v>
      </c>
      <c r="H274" s="111" t="s">
        <v>27</v>
      </c>
      <c r="I274" s="106"/>
      <c r="J274" s="106"/>
      <c r="K274" s="106"/>
      <c r="L274" s="106"/>
    </row>
    <row r="275" spans="2:12" x14ac:dyDescent="0.25">
      <c r="B275" s="111" t="s">
        <v>469</v>
      </c>
      <c r="C275" s="108">
        <v>7520.92</v>
      </c>
      <c r="D275" s="111" t="s">
        <v>27</v>
      </c>
      <c r="E275" s="108">
        <v>0</v>
      </c>
      <c r="F275" s="108">
        <v>0</v>
      </c>
      <c r="G275" s="108">
        <v>7520.92</v>
      </c>
      <c r="H275" s="111" t="s">
        <v>27</v>
      </c>
      <c r="I275" s="106"/>
      <c r="J275" s="106"/>
      <c r="K275" s="106"/>
      <c r="L275" s="106"/>
    </row>
    <row r="276" spans="2:12" x14ac:dyDescent="0.25">
      <c r="B276" s="111" t="s">
        <v>470</v>
      </c>
      <c r="C276" s="108">
        <v>440.68</v>
      </c>
      <c r="D276" s="111" t="s">
        <v>27</v>
      </c>
      <c r="E276" s="108">
        <v>0</v>
      </c>
      <c r="F276" s="108">
        <v>0</v>
      </c>
      <c r="G276" s="108">
        <v>440.68</v>
      </c>
      <c r="H276" s="111" t="s">
        <v>27</v>
      </c>
      <c r="I276" s="106"/>
      <c r="J276" s="106"/>
      <c r="K276" s="106"/>
      <c r="L276" s="106"/>
    </row>
    <row r="277" spans="2:12" x14ac:dyDescent="0.25">
      <c r="B277" s="111" t="s">
        <v>471</v>
      </c>
      <c r="C277" s="108">
        <v>6999</v>
      </c>
      <c r="D277" s="111" t="s">
        <v>27</v>
      </c>
      <c r="E277" s="108">
        <v>0</v>
      </c>
      <c r="F277" s="108">
        <v>0</v>
      </c>
      <c r="G277" s="108">
        <v>6999</v>
      </c>
      <c r="H277" s="111" t="s">
        <v>27</v>
      </c>
      <c r="I277" s="106"/>
      <c r="J277" s="106"/>
      <c r="K277" s="106"/>
      <c r="L277" s="106"/>
    </row>
    <row r="278" spans="2:12" x14ac:dyDescent="0.25">
      <c r="B278" s="111" t="s">
        <v>472</v>
      </c>
      <c r="C278" s="108">
        <v>4504.1499999999996</v>
      </c>
      <c r="D278" s="111" t="s">
        <v>27</v>
      </c>
      <c r="E278" s="108">
        <v>0</v>
      </c>
      <c r="F278" s="108">
        <v>0</v>
      </c>
      <c r="G278" s="108">
        <v>4504.1499999999996</v>
      </c>
      <c r="H278" s="111" t="s">
        <v>27</v>
      </c>
      <c r="I278" s="106"/>
      <c r="J278" s="106"/>
      <c r="K278" s="106"/>
      <c r="L278" s="106"/>
    </row>
    <row r="279" spans="2:12" x14ac:dyDescent="0.25">
      <c r="B279" s="111" t="s">
        <v>473</v>
      </c>
      <c r="C279" s="108">
        <v>3028</v>
      </c>
      <c r="D279" s="111" t="s">
        <v>27</v>
      </c>
      <c r="E279" s="108">
        <v>0</v>
      </c>
      <c r="F279" s="108">
        <v>0</v>
      </c>
      <c r="G279" s="108">
        <v>3028</v>
      </c>
      <c r="H279" s="111" t="s">
        <v>27</v>
      </c>
      <c r="I279" s="106"/>
      <c r="J279" s="106"/>
      <c r="K279" s="106"/>
      <c r="L279" s="106"/>
    </row>
    <row r="280" spans="2:12" x14ac:dyDescent="0.25">
      <c r="B280" s="111" t="s">
        <v>474</v>
      </c>
      <c r="C280" s="108">
        <v>1188</v>
      </c>
      <c r="D280" s="111" t="s">
        <v>27</v>
      </c>
      <c r="E280" s="108">
        <v>0</v>
      </c>
      <c r="F280" s="108">
        <v>0</v>
      </c>
      <c r="G280" s="108">
        <v>1188</v>
      </c>
      <c r="H280" s="111" t="s">
        <v>27</v>
      </c>
      <c r="I280" s="106"/>
      <c r="J280" s="106"/>
      <c r="K280" s="106"/>
      <c r="L280" s="106"/>
    </row>
    <row r="281" spans="2:12" x14ac:dyDescent="0.25">
      <c r="B281" s="111" t="s">
        <v>475</v>
      </c>
      <c r="C281" s="108">
        <v>1399</v>
      </c>
      <c r="D281" s="111" t="s">
        <v>27</v>
      </c>
      <c r="E281" s="108">
        <v>0</v>
      </c>
      <c r="F281" s="108">
        <v>0</v>
      </c>
      <c r="G281" s="108">
        <v>1399</v>
      </c>
      <c r="H281" s="111" t="s">
        <v>27</v>
      </c>
      <c r="I281" s="106"/>
      <c r="J281" s="106"/>
      <c r="K281" s="106"/>
      <c r="L281" s="106"/>
    </row>
    <row r="282" spans="2:12" x14ac:dyDescent="0.25">
      <c r="B282" s="111" t="s">
        <v>476</v>
      </c>
      <c r="C282" s="108">
        <v>1800</v>
      </c>
      <c r="D282" s="111" t="s">
        <v>27</v>
      </c>
      <c r="E282" s="108">
        <v>0</v>
      </c>
      <c r="F282" s="108">
        <v>0</v>
      </c>
      <c r="G282" s="108">
        <v>1800</v>
      </c>
      <c r="H282" s="111" t="s">
        <v>27</v>
      </c>
      <c r="I282" s="106"/>
      <c r="J282" s="106"/>
      <c r="K282" s="106"/>
      <c r="L282" s="106"/>
    </row>
    <row r="283" spans="2:12" x14ac:dyDescent="0.25">
      <c r="B283" s="111" t="s">
        <v>477</v>
      </c>
      <c r="C283" s="108">
        <v>837.52</v>
      </c>
      <c r="D283" s="111" t="s">
        <v>27</v>
      </c>
      <c r="E283" s="108">
        <v>0</v>
      </c>
      <c r="F283" s="108">
        <v>0</v>
      </c>
      <c r="G283" s="108">
        <v>837.52</v>
      </c>
      <c r="H283" s="111" t="s">
        <v>27</v>
      </c>
      <c r="I283" s="106"/>
      <c r="J283" s="106"/>
      <c r="K283" s="106"/>
      <c r="L283" s="106"/>
    </row>
    <row r="284" spans="2:12" x14ac:dyDescent="0.25">
      <c r="B284" s="111" t="s">
        <v>478</v>
      </c>
      <c r="C284" s="108">
        <v>6763.96</v>
      </c>
      <c r="D284" s="111" t="s">
        <v>27</v>
      </c>
      <c r="E284" s="108">
        <v>0</v>
      </c>
      <c r="F284" s="108">
        <v>0</v>
      </c>
      <c r="G284" s="108">
        <v>6763.96</v>
      </c>
      <c r="H284" s="111" t="s">
        <v>27</v>
      </c>
      <c r="I284" s="106"/>
      <c r="J284" s="106"/>
      <c r="K284" s="106"/>
      <c r="L284" s="106"/>
    </row>
    <row r="285" spans="2:12" x14ac:dyDescent="0.25">
      <c r="B285" s="111" t="s">
        <v>479</v>
      </c>
      <c r="C285" s="108">
        <v>1392</v>
      </c>
      <c r="D285" s="111" t="s">
        <v>27</v>
      </c>
      <c r="E285" s="108">
        <v>0</v>
      </c>
      <c r="F285" s="108">
        <v>0</v>
      </c>
      <c r="G285" s="108">
        <v>1392</v>
      </c>
      <c r="H285" s="111" t="s">
        <v>27</v>
      </c>
      <c r="I285" s="106"/>
      <c r="J285" s="106"/>
      <c r="K285" s="106"/>
      <c r="L285" s="106"/>
    </row>
    <row r="286" spans="2:12" x14ac:dyDescent="0.25">
      <c r="B286" s="111" t="s">
        <v>480</v>
      </c>
      <c r="C286" s="108">
        <v>8816</v>
      </c>
      <c r="D286" s="111" t="s">
        <v>27</v>
      </c>
      <c r="E286" s="108">
        <v>0</v>
      </c>
      <c r="F286" s="108">
        <v>0</v>
      </c>
      <c r="G286" s="108">
        <v>8816</v>
      </c>
      <c r="H286" s="111" t="s">
        <v>27</v>
      </c>
      <c r="I286" s="106"/>
      <c r="J286" s="106"/>
      <c r="K286" s="106"/>
      <c r="L286" s="106"/>
    </row>
    <row r="287" spans="2:12" x14ac:dyDescent="0.25">
      <c r="B287" s="111" t="s">
        <v>481</v>
      </c>
      <c r="C287" s="108">
        <v>6496</v>
      </c>
      <c r="D287" s="111" t="s">
        <v>27</v>
      </c>
      <c r="E287" s="108">
        <v>0</v>
      </c>
      <c r="F287" s="108">
        <v>0</v>
      </c>
      <c r="G287" s="108">
        <v>6496</v>
      </c>
      <c r="H287" s="111" t="s">
        <v>27</v>
      </c>
      <c r="I287" s="106"/>
      <c r="J287" s="106"/>
      <c r="K287" s="106"/>
      <c r="L287" s="106"/>
    </row>
    <row r="288" spans="2:12" x14ac:dyDescent="0.25">
      <c r="B288" s="111" t="s">
        <v>482</v>
      </c>
      <c r="C288" s="108">
        <v>841</v>
      </c>
      <c r="D288" s="111" t="s">
        <v>27</v>
      </c>
      <c r="E288" s="108">
        <v>0</v>
      </c>
      <c r="F288" s="108">
        <v>0</v>
      </c>
      <c r="G288" s="108">
        <v>841</v>
      </c>
      <c r="H288" s="111" t="s">
        <v>27</v>
      </c>
      <c r="I288" s="106"/>
      <c r="J288" s="106"/>
      <c r="K288" s="106"/>
      <c r="L288" s="106"/>
    </row>
    <row r="289" spans="2:12" x14ac:dyDescent="0.25">
      <c r="B289" s="111" t="s">
        <v>483</v>
      </c>
      <c r="C289" s="108">
        <v>7656</v>
      </c>
      <c r="D289" s="111" t="s">
        <v>27</v>
      </c>
      <c r="E289" s="108">
        <v>0</v>
      </c>
      <c r="F289" s="108">
        <v>0</v>
      </c>
      <c r="G289" s="108">
        <v>7656</v>
      </c>
      <c r="H289" s="111" t="s">
        <v>27</v>
      </c>
      <c r="I289" s="106"/>
      <c r="J289" s="106"/>
      <c r="K289" s="106"/>
      <c r="L289" s="106"/>
    </row>
    <row r="290" spans="2:12" x14ac:dyDescent="0.25">
      <c r="B290" s="111" t="s">
        <v>484</v>
      </c>
      <c r="C290" s="108">
        <v>4957.84</v>
      </c>
      <c r="D290" s="111" t="s">
        <v>27</v>
      </c>
      <c r="E290" s="108">
        <v>0</v>
      </c>
      <c r="F290" s="108">
        <v>0</v>
      </c>
      <c r="G290" s="108">
        <v>4957.84</v>
      </c>
      <c r="H290" s="111" t="s">
        <v>27</v>
      </c>
      <c r="I290" s="106"/>
      <c r="J290" s="106"/>
      <c r="K290" s="106"/>
      <c r="L290" s="106"/>
    </row>
    <row r="291" spans="2:12" x14ac:dyDescent="0.25">
      <c r="B291" s="111" t="s">
        <v>485</v>
      </c>
      <c r="C291" s="108">
        <v>1249</v>
      </c>
      <c r="D291" s="111" t="s">
        <v>27</v>
      </c>
      <c r="E291" s="108">
        <v>0</v>
      </c>
      <c r="F291" s="108">
        <v>0</v>
      </c>
      <c r="G291" s="108">
        <v>1249</v>
      </c>
      <c r="H291" s="111" t="s">
        <v>27</v>
      </c>
      <c r="I291" s="106"/>
      <c r="J291" s="106"/>
      <c r="K291" s="106"/>
      <c r="L291" s="106"/>
    </row>
    <row r="292" spans="2:12" x14ac:dyDescent="0.25">
      <c r="B292" s="115" t="s">
        <v>139</v>
      </c>
      <c r="C292" s="116">
        <v>263298.71000000002</v>
      </c>
      <c r="D292" s="115" t="s">
        <v>27</v>
      </c>
      <c r="E292" s="116">
        <v>0</v>
      </c>
      <c r="F292" s="116">
        <v>0</v>
      </c>
      <c r="G292" s="116">
        <v>263298.71000000002</v>
      </c>
      <c r="H292" s="115" t="s">
        <v>27</v>
      </c>
      <c r="I292" s="106"/>
      <c r="J292" s="106"/>
      <c r="K292" s="106"/>
      <c r="L292" s="106"/>
    </row>
    <row r="293" spans="2:12" x14ac:dyDescent="0.25">
      <c r="B293" s="111" t="s">
        <v>486</v>
      </c>
      <c r="C293" s="108">
        <v>89538.42</v>
      </c>
      <c r="D293" s="111" t="s">
        <v>27</v>
      </c>
      <c r="E293" s="108">
        <v>0</v>
      </c>
      <c r="F293" s="108">
        <v>0</v>
      </c>
      <c r="G293" s="108">
        <v>89538.42</v>
      </c>
      <c r="H293" s="111" t="s">
        <v>27</v>
      </c>
      <c r="I293" s="106"/>
      <c r="J293" s="106"/>
      <c r="K293" s="106"/>
      <c r="L293" s="106"/>
    </row>
    <row r="294" spans="2:12" x14ac:dyDescent="0.25">
      <c r="B294" s="111" t="s">
        <v>487</v>
      </c>
      <c r="C294" s="108">
        <v>39380.68</v>
      </c>
      <c r="D294" s="111" t="s">
        <v>27</v>
      </c>
      <c r="E294" s="108">
        <v>0</v>
      </c>
      <c r="F294" s="108">
        <v>0</v>
      </c>
      <c r="G294" s="108">
        <v>39380.68</v>
      </c>
      <c r="H294" s="111" t="s">
        <v>27</v>
      </c>
      <c r="I294" s="106"/>
      <c r="J294" s="106"/>
      <c r="K294" s="106"/>
      <c r="L294" s="106"/>
    </row>
    <row r="295" spans="2:12" x14ac:dyDescent="0.25">
      <c r="B295" s="111" t="s">
        <v>488</v>
      </c>
      <c r="C295" s="108">
        <v>86121.16</v>
      </c>
      <c r="D295" s="111" t="s">
        <v>27</v>
      </c>
      <c r="E295" s="108">
        <v>0</v>
      </c>
      <c r="F295" s="108">
        <v>0</v>
      </c>
      <c r="G295" s="108">
        <v>86121.16</v>
      </c>
      <c r="H295" s="111" t="s">
        <v>27</v>
      </c>
      <c r="I295" s="106"/>
      <c r="J295" s="106"/>
      <c r="K295" s="106"/>
      <c r="L295" s="106"/>
    </row>
    <row r="296" spans="2:12" x14ac:dyDescent="0.25">
      <c r="B296" s="111" t="s">
        <v>489</v>
      </c>
      <c r="C296" s="108">
        <v>5540.79</v>
      </c>
      <c r="D296" s="111" t="s">
        <v>27</v>
      </c>
      <c r="E296" s="108">
        <v>0</v>
      </c>
      <c r="F296" s="108">
        <v>0</v>
      </c>
      <c r="G296" s="108">
        <v>5540.79</v>
      </c>
      <c r="H296" s="111" t="s">
        <v>27</v>
      </c>
      <c r="I296" s="106"/>
      <c r="J296" s="106"/>
      <c r="K296" s="106"/>
      <c r="L296" s="106"/>
    </row>
    <row r="297" spans="2:12" x14ac:dyDescent="0.25">
      <c r="B297" s="111" t="s">
        <v>490</v>
      </c>
      <c r="C297" s="108">
        <v>4963.22</v>
      </c>
      <c r="D297" s="111" t="s">
        <v>27</v>
      </c>
      <c r="E297" s="108">
        <v>0</v>
      </c>
      <c r="F297" s="108">
        <v>0</v>
      </c>
      <c r="G297" s="108">
        <v>4963.22</v>
      </c>
      <c r="H297" s="111" t="s">
        <v>27</v>
      </c>
      <c r="I297" s="106"/>
      <c r="J297" s="106"/>
      <c r="K297" s="106"/>
      <c r="L297" s="106"/>
    </row>
    <row r="298" spans="2:12" x14ac:dyDescent="0.25">
      <c r="B298" s="111" t="s">
        <v>491</v>
      </c>
      <c r="C298" s="108">
        <v>5418.28</v>
      </c>
      <c r="D298" s="111" t="s">
        <v>27</v>
      </c>
      <c r="E298" s="108">
        <v>0</v>
      </c>
      <c r="F298" s="108">
        <v>0</v>
      </c>
      <c r="G298" s="108">
        <v>5418.28</v>
      </c>
      <c r="H298" s="111" t="s">
        <v>27</v>
      </c>
      <c r="I298" s="106"/>
      <c r="J298" s="106"/>
      <c r="K298" s="106"/>
      <c r="L298" s="106"/>
    </row>
    <row r="299" spans="2:12" x14ac:dyDescent="0.25">
      <c r="B299" s="111" t="s">
        <v>492</v>
      </c>
      <c r="C299" s="108">
        <v>2820.4</v>
      </c>
      <c r="D299" s="111" t="s">
        <v>27</v>
      </c>
      <c r="E299" s="108">
        <v>0</v>
      </c>
      <c r="F299" s="108">
        <v>0</v>
      </c>
      <c r="G299" s="108">
        <v>2820.4</v>
      </c>
      <c r="H299" s="111" t="s">
        <v>27</v>
      </c>
      <c r="I299" s="106"/>
      <c r="J299" s="106"/>
      <c r="K299" s="106"/>
      <c r="L299" s="106"/>
    </row>
    <row r="300" spans="2:12" x14ac:dyDescent="0.25">
      <c r="B300" s="111" t="s">
        <v>493</v>
      </c>
      <c r="C300" s="108">
        <v>9085</v>
      </c>
      <c r="D300" s="111" t="s">
        <v>27</v>
      </c>
      <c r="E300" s="108">
        <v>0</v>
      </c>
      <c r="F300" s="108">
        <v>0</v>
      </c>
      <c r="G300" s="108">
        <v>9085</v>
      </c>
      <c r="H300" s="111" t="s">
        <v>27</v>
      </c>
      <c r="I300" s="106"/>
      <c r="J300" s="106"/>
      <c r="K300" s="106"/>
      <c r="L300" s="106"/>
    </row>
    <row r="301" spans="2:12" x14ac:dyDescent="0.25">
      <c r="B301" s="111" t="s">
        <v>494</v>
      </c>
      <c r="C301" s="108">
        <v>5428</v>
      </c>
      <c r="D301" s="111" t="s">
        <v>27</v>
      </c>
      <c r="E301" s="108">
        <v>0</v>
      </c>
      <c r="F301" s="108">
        <v>0</v>
      </c>
      <c r="G301" s="108">
        <v>5428</v>
      </c>
      <c r="H301" s="111" t="s">
        <v>27</v>
      </c>
      <c r="I301" s="106"/>
      <c r="J301" s="106"/>
      <c r="K301" s="106"/>
      <c r="L301" s="106"/>
    </row>
    <row r="302" spans="2:12" x14ac:dyDescent="0.25">
      <c r="B302" s="111" t="s">
        <v>495</v>
      </c>
      <c r="C302" s="108">
        <v>1255.49</v>
      </c>
      <c r="D302" s="111" t="s">
        <v>27</v>
      </c>
      <c r="E302" s="108">
        <v>0</v>
      </c>
      <c r="F302" s="108">
        <v>0</v>
      </c>
      <c r="G302" s="108">
        <v>1255.49</v>
      </c>
      <c r="H302" s="111" t="s">
        <v>27</v>
      </c>
      <c r="I302" s="106"/>
      <c r="J302" s="106"/>
      <c r="K302" s="106"/>
      <c r="L302" s="106"/>
    </row>
    <row r="303" spans="2:12" x14ac:dyDescent="0.25">
      <c r="B303" s="111" t="s">
        <v>496</v>
      </c>
      <c r="C303" s="108">
        <v>6200</v>
      </c>
      <c r="D303" s="111" t="s">
        <v>27</v>
      </c>
      <c r="E303" s="108">
        <v>0</v>
      </c>
      <c r="F303" s="108">
        <v>0</v>
      </c>
      <c r="G303" s="108">
        <v>6200</v>
      </c>
      <c r="H303" s="111" t="s">
        <v>27</v>
      </c>
      <c r="I303" s="106"/>
      <c r="J303" s="106"/>
      <c r="K303" s="106"/>
      <c r="L303" s="106"/>
    </row>
    <row r="304" spans="2:12" x14ac:dyDescent="0.25">
      <c r="B304" s="111" t="s">
        <v>497</v>
      </c>
      <c r="C304" s="108">
        <v>1460.5</v>
      </c>
      <c r="D304" s="111" t="s">
        <v>27</v>
      </c>
      <c r="E304" s="108">
        <v>0</v>
      </c>
      <c r="F304" s="108">
        <v>0</v>
      </c>
      <c r="G304" s="108">
        <v>1460.5</v>
      </c>
      <c r="H304" s="111" t="s">
        <v>27</v>
      </c>
      <c r="I304" s="106"/>
      <c r="J304" s="106"/>
      <c r="K304" s="106"/>
      <c r="L304" s="106"/>
    </row>
    <row r="305" spans="2:12" x14ac:dyDescent="0.25">
      <c r="B305" s="111" t="s">
        <v>498</v>
      </c>
      <c r="C305" s="108">
        <v>1150</v>
      </c>
      <c r="D305" s="111" t="s">
        <v>27</v>
      </c>
      <c r="E305" s="108">
        <v>0</v>
      </c>
      <c r="F305" s="108">
        <v>0</v>
      </c>
      <c r="G305" s="108">
        <v>1150</v>
      </c>
      <c r="H305" s="111" t="s">
        <v>27</v>
      </c>
      <c r="I305" s="106"/>
      <c r="J305" s="106"/>
      <c r="K305" s="106"/>
      <c r="L305" s="106"/>
    </row>
    <row r="306" spans="2:12" x14ac:dyDescent="0.25">
      <c r="B306" s="111" t="s">
        <v>499</v>
      </c>
      <c r="C306" s="108">
        <v>2937.77</v>
      </c>
      <c r="D306" s="111" t="s">
        <v>27</v>
      </c>
      <c r="E306" s="108">
        <v>0</v>
      </c>
      <c r="F306" s="108">
        <v>0</v>
      </c>
      <c r="G306" s="108">
        <v>2937.77</v>
      </c>
      <c r="H306" s="111" t="s">
        <v>27</v>
      </c>
      <c r="I306" s="106"/>
      <c r="J306" s="106"/>
      <c r="K306" s="106"/>
      <c r="L306" s="106"/>
    </row>
    <row r="307" spans="2:12" x14ac:dyDescent="0.25">
      <c r="B307" s="111" t="s">
        <v>498</v>
      </c>
      <c r="C307" s="108">
        <v>1999</v>
      </c>
      <c r="D307" s="111" t="s">
        <v>27</v>
      </c>
      <c r="E307" s="108">
        <v>0</v>
      </c>
      <c r="F307" s="108">
        <v>0</v>
      </c>
      <c r="G307" s="108">
        <v>1999</v>
      </c>
      <c r="H307" s="111" t="s">
        <v>27</v>
      </c>
      <c r="I307" s="106"/>
      <c r="J307" s="106"/>
      <c r="K307" s="106"/>
      <c r="L307" s="106"/>
    </row>
    <row r="308" spans="2:12" x14ac:dyDescent="0.25">
      <c r="B308" s="115" t="s">
        <v>140</v>
      </c>
      <c r="C308" s="116">
        <v>1802.72</v>
      </c>
      <c r="D308" s="115" t="s">
        <v>27</v>
      </c>
      <c r="E308" s="116">
        <v>0</v>
      </c>
      <c r="F308" s="116">
        <v>0</v>
      </c>
      <c r="G308" s="116">
        <v>1802.72</v>
      </c>
      <c r="H308" s="115" t="s">
        <v>27</v>
      </c>
      <c r="I308" s="106"/>
      <c r="J308" s="106"/>
      <c r="K308" s="106"/>
      <c r="L308" s="106"/>
    </row>
    <row r="309" spans="2:12" x14ac:dyDescent="0.25">
      <c r="B309" s="111" t="s">
        <v>500</v>
      </c>
      <c r="C309" s="108">
        <v>699</v>
      </c>
      <c r="D309" s="111" t="s">
        <v>27</v>
      </c>
      <c r="E309" s="108">
        <v>0</v>
      </c>
      <c r="F309" s="108">
        <v>0</v>
      </c>
      <c r="G309" s="108">
        <v>699</v>
      </c>
      <c r="H309" s="111" t="s">
        <v>27</v>
      </c>
      <c r="I309" s="106"/>
      <c r="J309" s="106"/>
      <c r="K309" s="106"/>
      <c r="L309" s="106"/>
    </row>
    <row r="310" spans="2:12" x14ac:dyDescent="0.25">
      <c r="B310" s="111" t="s">
        <v>501</v>
      </c>
      <c r="C310" s="108">
        <v>554.72</v>
      </c>
      <c r="D310" s="111" t="s">
        <v>27</v>
      </c>
      <c r="E310" s="108">
        <v>0</v>
      </c>
      <c r="F310" s="108">
        <v>0</v>
      </c>
      <c r="G310" s="108">
        <v>554.72</v>
      </c>
      <c r="H310" s="111" t="s">
        <v>27</v>
      </c>
      <c r="I310" s="106"/>
      <c r="J310" s="106"/>
      <c r="K310" s="106"/>
      <c r="L310" s="106"/>
    </row>
    <row r="311" spans="2:12" x14ac:dyDescent="0.25">
      <c r="B311" s="111" t="s">
        <v>502</v>
      </c>
      <c r="C311" s="108">
        <v>549</v>
      </c>
      <c r="D311" s="111" t="s">
        <v>27</v>
      </c>
      <c r="E311" s="108">
        <v>0</v>
      </c>
      <c r="F311" s="108">
        <v>0</v>
      </c>
      <c r="G311" s="108">
        <v>549</v>
      </c>
      <c r="H311" s="111" t="s">
        <v>27</v>
      </c>
      <c r="I311" s="106"/>
      <c r="J311" s="106"/>
      <c r="K311" s="106"/>
      <c r="L311" s="106"/>
    </row>
    <row r="312" spans="2:12" x14ac:dyDescent="0.25">
      <c r="B312" s="115" t="s">
        <v>142</v>
      </c>
      <c r="C312" s="116">
        <v>1172950</v>
      </c>
      <c r="D312" s="115" t="s">
        <v>27</v>
      </c>
      <c r="E312" s="116">
        <v>0</v>
      </c>
      <c r="F312" s="116">
        <v>0</v>
      </c>
      <c r="G312" s="116">
        <v>1172950</v>
      </c>
      <c r="H312" s="115" t="s">
        <v>27</v>
      </c>
      <c r="I312" s="106"/>
      <c r="J312" s="106"/>
      <c r="K312" s="106"/>
      <c r="L312" s="106"/>
    </row>
    <row r="313" spans="2:12" x14ac:dyDescent="0.25">
      <c r="B313" s="111" t="s">
        <v>503</v>
      </c>
      <c r="C313" s="108">
        <v>105700</v>
      </c>
      <c r="D313" s="111" t="s">
        <v>27</v>
      </c>
      <c r="E313" s="108">
        <v>0</v>
      </c>
      <c r="F313" s="108">
        <v>0</v>
      </c>
      <c r="G313" s="108">
        <v>105700</v>
      </c>
      <c r="H313" s="111" t="s">
        <v>27</v>
      </c>
      <c r="I313" s="106"/>
      <c r="J313" s="106"/>
      <c r="K313" s="106"/>
      <c r="L313" s="106"/>
    </row>
    <row r="314" spans="2:12" x14ac:dyDescent="0.25">
      <c r="B314" s="111" t="s">
        <v>504</v>
      </c>
      <c r="C314" s="108">
        <v>205000</v>
      </c>
      <c r="D314" s="111" t="s">
        <v>27</v>
      </c>
      <c r="E314" s="108">
        <v>0</v>
      </c>
      <c r="F314" s="108">
        <v>0</v>
      </c>
      <c r="G314" s="108">
        <v>205000</v>
      </c>
      <c r="H314" s="111" t="s">
        <v>27</v>
      </c>
      <c r="I314" s="106"/>
      <c r="J314" s="106"/>
      <c r="K314" s="106"/>
      <c r="L314" s="106"/>
    </row>
    <row r="315" spans="2:12" x14ac:dyDescent="0.25">
      <c r="B315" s="111" t="s">
        <v>505</v>
      </c>
      <c r="C315" s="108">
        <v>181900</v>
      </c>
      <c r="D315" s="111" t="s">
        <v>27</v>
      </c>
      <c r="E315" s="108">
        <v>0</v>
      </c>
      <c r="F315" s="108">
        <v>0</v>
      </c>
      <c r="G315" s="108">
        <v>181900</v>
      </c>
      <c r="H315" s="111" t="s">
        <v>27</v>
      </c>
      <c r="I315" s="106"/>
      <c r="J315" s="106"/>
      <c r="K315" s="106"/>
      <c r="L315" s="106"/>
    </row>
    <row r="316" spans="2:12" x14ac:dyDescent="0.25">
      <c r="B316" s="111" t="s">
        <v>506</v>
      </c>
      <c r="C316" s="108">
        <v>161750</v>
      </c>
      <c r="D316" s="111" t="s">
        <v>27</v>
      </c>
      <c r="E316" s="108">
        <v>0</v>
      </c>
      <c r="F316" s="108">
        <v>0</v>
      </c>
      <c r="G316" s="108">
        <v>161750</v>
      </c>
      <c r="H316" s="111" t="s">
        <v>27</v>
      </c>
      <c r="I316" s="106"/>
      <c r="J316" s="106"/>
      <c r="K316" s="106"/>
      <c r="L316" s="106"/>
    </row>
    <row r="317" spans="2:12" x14ac:dyDescent="0.25">
      <c r="B317" s="111" t="s">
        <v>507</v>
      </c>
      <c r="C317" s="108">
        <v>370600</v>
      </c>
      <c r="D317" s="111" t="s">
        <v>27</v>
      </c>
      <c r="E317" s="108">
        <v>0</v>
      </c>
      <c r="F317" s="108">
        <v>0</v>
      </c>
      <c r="G317" s="108">
        <v>370600</v>
      </c>
      <c r="H317" s="111" t="s">
        <v>27</v>
      </c>
      <c r="I317" s="106"/>
      <c r="J317" s="106"/>
      <c r="K317" s="106"/>
      <c r="L317" s="106"/>
    </row>
    <row r="318" spans="2:12" x14ac:dyDescent="0.25">
      <c r="B318" s="111" t="s">
        <v>508</v>
      </c>
      <c r="C318" s="108">
        <v>68000</v>
      </c>
      <c r="D318" s="111" t="s">
        <v>27</v>
      </c>
      <c r="E318" s="108">
        <v>0</v>
      </c>
      <c r="F318" s="108">
        <v>0</v>
      </c>
      <c r="G318" s="108">
        <v>68000</v>
      </c>
      <c r="H318" s="111" t="s">
        <v>27</v>
      </c>
      <c r="I318" s="106"/>
      <c r="J318" s="106"/>
      <c r="K318" s="106"/>
      <c r="L318" s="106"/>
    </row>
    <row r="319" spans="2:12" x14ac:dyDescent="0.25">
      <c r="B319" s="111" t="s">
        <v>509</v>
      </c>
      <c r="C319" s="108">
        <v>80000</v>
      </c>
      <c r="D319" s="111" t="s">
        <v>27</v>
      </c>
      <c r="E319" s="108">
        <v>0</v>
      </c>
      <c r="F319" s="108">
        <v>0</v>
      </c>
      <c r="G319" s="108">
        <v>80000</v>
      </c>
      <c r="H319" s="111" t="s">
        <v>27</v>
      </c>
      <c r="I319" s="106"/>
      <c r="J319" s="106"/>
      <c r="K319" s="106"/>
      <c r="L319" s="106"/>
    </row>
    <row r="320" spans="2:12" x14ac:dyDescent="0.25">
      <c r="B320" s="115" t="s">
        <v>143</v>
      </c>
      <c r="C320" s="116">
        <v>17638657.870000001</v>
      </c>
      <c r="D320" s="115" t="s">
        <v>27</v>
      </c>
      <c r="E320" s="116">
        <v>0</v>
      </c>
      <c r="F320" s="116">
        <v>0</v>
      </c>
      <c r="G320" s="116">
        <v>17638657.870000001</v>
      </c>
      <c r="H320" s="115" t="s">
        <v>27</v>
      </c>
      <c r="I320" s="106"/>
      <c r="J320" s="106"/>
      <c r="K320" s="106"/>
      <c r="L320" s="106"/>
    </row>
    <row r="321" spans="2:12" x14ac:dyDescent="0.25">
      <c r="B321" s="111" t="s">
        <v>510</v>
      </c>
      <c r="C321" s="108">
        <v>791040</v>
      </c>
      <c r="D321" s="111" t="s">
        <v>27</v>
      </c>
      <c r="E321" s="108">
        <v>0</v>
      </c>
      <c r="F321" s="108">
        <v>0</v>
      </c>
      <c r="G321" s="108">
        <v>791040</v>
      </c>
      <c r="H321" s="111" t="s">
        <v>27</v>
      </c>
      <c r="I321" s="106"/>
      <c r="J321" s="106"/>
      <c r="K321" s="106"/>
      <c r="L321" s="106"/>
    </row>
    <row r="322" spans="2:12" x14ac:dyDescent="0.25">
      <c r="B322" s="111" t="s">
        <v>511</v>
      </c>
      <c r="C322" s="108">
        <v>1383695.45</v>
      </c>
      <c r="D322" s="111" t="s">
        <v>27</v>
      </c>
      <c r="E322" s="108">
        <v>0</v>
      </c>
      <c r="F322" s="108">
        <v>0</v>
      </c>
      <c r="G322" s="108">
        <v>1383695.45</v>
      </c>
      <c r="H322" s="111" t="s">
        <v>27</v>
      </c>
      <c r="I322" s="106"/>
      <c r="J322" s="106"/>
      <c r="K322" s="106"/>
      <c r="L322" s="106"/>
    </row>
    <row r="323" spans="2:12" x14ac:dyDescent="0.25">
      <c r="B323" s="111" t="s">
        <v>512</v>
      </c>
      <c r="C323" s="108">
        <v>707273.86</v>
      </c>
      <c r="D323" s="111" t="s">
        <v>27</v>
      </c>
      <c r="E323" s="108">
        <v>0</v>
      </c>
      <c r="F323" s="108">
        <v>0</v>
      </c>
      <c r="G323" s="108">
        <v>707273.86</v>
      </c>
      <c r="H323" s="111" t="s">
        <v>27</v>
      </c>
      <c r="I323" s="106"/>
      <c r="J323" s="106"/>
      <c r="K323" s="106"/>
      <c r="L323" s="106"/>
    </row>
    <row r="324" spans="2:12" x14ac:dyDescent="0.25">
      <c r="B324" s="111" t="s">
        <v>513</v>
      </c>
      <c r="C324" s="108">
        <v>2506847</v>
      </c>
      <c r="D324" s="111" t="s">
        <v>27</v>
      </c>
      <c r="E324" s="108">
        <v>0</v>
      </c>
      <c r="F324" s="108">
        <v>0</v>
      </c>
      <c r="G324" s="108">
        <v>2506847</v>
      </c>
      <c r="H324" s="111" t="s">
        <v>27</v>
      </c>
      <c r="I324" s="106"/>
      <c r="J324" s="106"/>
      <c r="K324" s="106"/>
      <c r="L324" s="106"/>
    </row>
    <row r="325" spans="2:12" x14ac:dyDescent="0.25">
      <c r="B325" s="111" t="s">
        <v>514</v>
      </c>
      <c r="C325" s="108">
        <v>12249801.560000001</v>
      </c>
      <c r="D325" s="111" t="s">
        <v>27</v>
      </c>
      <c r="E325" s="108">
        <v>0</v>
      </c>
      <c r="F325" s="108">
        <v>0</v>
      </c>
      <c r="G325" s="108">
        <v>12249801.560000001</v>
      </c>
      <c r="H325" s="111" t="s">
        <v>27</v>
      </c>
      <c r="I325" s="106"/>
      <c r="J325" s="106"/>
      <c r="K325" s="106"/>
      <c r="L325" s="106"/>
    </row>
    <row r="326" spans="2:12" x14ac:dyDescent="0.25">
      <c r="B326" s="115" t="s">
        <v>145</v>
      </c>
      <c r="C326" s="116">
        <v>645000</v>
      </c>
      <c r="D326" s="115" t="s">
        <v>27</v>
      </c>
      <c r="E326" s="116">
        <v>0</v>
      </c>
      <c r="F326" s="116">
        <v>0</v>
      </c>
      <c r="G326" s="116">
        <v>645000</v>
      </c>
      <c r="H326" s="115" t="s">
        <v>27</v>
      </c>
      <c r="I326" s="106"/>
      <c r="J326" s="106"/>
      <c r="K326" s="106"/>
      <c r="L326" s="106"/>
    </row>
    <row r="327" spans="2:12" x14ac:dyDescent="0.25">
      <c r="B327" s="111" t="s">
        <v>515</v>
      </c>
      <c r="C327" s="108">
        <v>95000</v>
      </c>
      <c r="D327" s="111" t="s">
        <v>27</v>
      </c>
      <c r="E327" s="108">
        <v>0</v>
      </c>
      <c r="F327" s="108">
        <v>0</v>
      </c>
      <c r="G327" s="108">
        <v>95000</v>
      </c>
      <c r="H327" s="111" t="s">
        <v>27</v>
      </c>
      <c r="I327" s="106"/>
      <c r="J327" s="106"/>
      <c r="K327" s="106"/>
      <c r="L327" s="106"/>
    </row>
    <row r="328" spans="2:12" x14ac:dyDescent="0.25">
      <c r="B328" s="111" t="s">
        <v>516</v>
      </c>
      <c r="C328" s="108">
        <v>550000</v>
      </c>
      <c r="D328" s="111" t="s">
        <v>27</v>
      </c>
      <c r="E328" s="108">
        <v>0</v>
      </c>
      <c r="F328" s="108">
        <v>0</v>
      </c>
      <c r="G328" s="108">
        <v>550000</v>
      </c>
      <c r="H328" s="111" t="s">
        <v>27</v>
      </c>
      <c r="I328" s="106"/>
      <c r="J328" s="106"/>
      <c r="K328" s="106"/>
      <c r="L328" s="106"/>
    </row>
    <row r="329" spans="2:12" x14ac:dyDescent="0.25">
      <c r="B329" s="115" t="s">
        <v>146</v>
      </c>
      <c r="C329" s="116">
        <v>443695</v>
      </c>
      <c r="D329" s="115" t="s">
        <v>27</v>
      </c>
      <c r="E329" s="116">
        <v>0</v>
      </c>
      <c r="F329" s="116">
        <v>0</v>
      </c>
      <c r="G329" s="116">
        <v>443695</v>
      </c>
      <c r="H329" s="115" t="s">
        <v>27</v>
      </c>
      <c r="I329" s="106"/>
      <c r="J329" s="106"/>
      <c r="K329" s="106"/>
      <c r="L329" s="106"/>
    </row>
    <row r="330" spans="2:12" x14ac:dyDescent="0.25">
      <c r="B330" s="111" t="s">
        <v>515</v>
      </c>
      <c r="C330" s="108">
        <v>50000</v>
      </c>
      <c r="D330" s="111" t="s">
        <v>27</v>
      </c>
      <c r="E330" s="108">
        <v>0</v>
      </c>
      <c r="F330" s="108">
        <v>0</v>
      </c>
      <c r="G330" s="108">
        <v>50000</v>
      </c>
      <c r="H330" s="111" t="s">
        <v>27</v>
      </c>
      <c r="I330" s="106"/>
      <c r="J330" s="106"/>
      <c r="K330" s="106"/>
      <c r="L330" s="106"/>
    </row>
    <row r="331" spans="2:12" x14ac:dyDescent="0.25">
      <c r="B331" s="111" t="s">
        <v>516</v>
      </c>
      <c r="C331" s="108">
        <v>393695</v>
      </c>
      <c r="D331" s="111" t="s">
        <v>27</v>
      </c>
      <c r="E331" s="108">
        <v>0</v>
      </c>
      <c r="F331" s="108">
        <v>0</v>
      </c>
      <c r="G331" s="108">
        <v>393695</v>
      </c>
      <c r="H331" s="111" t="s">
        <v>27</v>
      </c>
      <c r="I331" s="106"/>
      <c r="J331" s="106"/>
      <c r="K331" s="106"/>
      <c r="L331" s="106"/>
    </row>
    <row r="332" spans="2:12" x14ac:dyDescent="0.25">
      <c r="B332" s="115" t="s">
        <v>148</v>
      </c>
      <c r="C332" s="115" t="s">
        <v>27</v>
      </c>
      <c r="D332" s="116">
        <v>808657</v>
      </c>
      <c r="E332" s="116">
        <v>0</v>
      </c>
      <c r="F332" s="116">
        <v>0</v>
      </c>
      <c r="G332" s="115" t="s">
        <v>27</v>
      </c>
      <c r="H332" s="116">
        <v>808657</v>
      </c>
      <c r="I332" s="106"/>
      <c r="J332" s="106"/>
      <c r="K332" s="106"/>
      <c r="L332" s="106"/>
    </row>
    <row r="333" spans="2:12" x14ac:dyDescent="0.25">
      <c r="B333" s="115" t="s">
        <v>150</v>
      </c>
      <c r="C333" s="141">
        <v>-278997.7</v>
      </c>
      <c r="D333" s="115" t="s">
        <v>27</v>
      </c>
      <c r="E333" s="116">
        <v>0</v>
      </c>
      <c r="F333" s="116">
        <v>0</v>
      </c>
      <c r="G333" s="141">
        <v>-278997.7</v>
      </c>
      <c r="H333" s="115" t="s">
        <v>27</v>
      </c>
      <c r="I333" s="106"/>
      <c r="J333" s="106"/>
      <c r="K333" s="106"/>
      <c r="L333" s="106"/>
    </row>
    <row r="334" spans="2:12" x14ac:dyDescent="0.25">
      <c r="B334" s="115" t="s">
        <v>152</v>
      </c>
      <c r="C334" s="141">
        <v>-258185.49</v>
      </c>
      <c r="D334" s="115" t="s">
        <v>27</v>
      </c>
      <c r="E334" s="116">
        <v>0</v>
      </c>
      <c r="F334" s="116">
        <v>0</v>
      </c>
      <c r="G334" s="141">
        <v>-258185.49</v>
      </c>
      <c r="H334" s="115" t="s">
        <v>27</v>
      </c>
      <c r="I334" s="106"/>
      <c r="J334" s="106"/>
      <c r="K334" s="106"/>
      <c r="L334" s="106"/>
    </row>
    <row r="335" spans="2:12" x14ac:dyDescent="0.25">
      <c r="B335" s="115" t="s">
        <v>154</v>
      </c>
      <c r="C335" s="141">
        <v>-1098</v>
      </c>
      <c r="D335" s="115" t="s">
        <v>27</v>
      </c>
      <c r="E335" s="116">
        <v>0</v>
      </c>
      <c r="F335" s="116">
        <v>0</v>
      </c>
      <c r="G335" s="141">
        <v>-1098</v>
      </c>
      <c r="H335" s="115" t="s">
        <v>27</v>
      </c>
      <c r="I335" s="106"/>
      <c r="J335" s="106"/>
      <c r="K335" s="106"/>
      <c r="L335" s="106"/>
    </row>
    <row r="336" spans="2:12" x14ac:dyDescent="0.25">
      <c r="B336" s="115" t="s">
        <v>156</v>
      </c>
      <c r="C336" s="141">
        <v>-199.9</v>
      </c>
      <c r="D336" s="115" t="s">
        <v>27</v>
      </c>
      <c r="E336" s="116">
        <v>0</v>
      </c>
      <c r="F336" s="116">
        <v>0</v>
      </c>
      <c r="G336" s="141">
        <v>-199.9</v>
      </c>
      <c r="H336" s="115" t="s">
        <v>27</v>
      </c>
      <c r="I336" s="106"/>
      <c r="J336" s="106"/>
      <c r="K336" s="106"/>
      <c r="L336" s="106"/>
    </row>
    <row r="337" spans="2:12" x14ac:dyDescent="0.25">
      <c r="B337" s="111" t="s">
        <v>517</v>
      </c>
      <c r="C337" s="111" t="s">
        <v>27</v>
      </c>
      <c r="D337" s="108">
        <v>1117782.76</v>
      </c>
      <c r="E337" s="108">
        <v>7228.56</v>
      </c>
      <c r="F337" s="108">
        <v>10306.59</v>
      </c>
      <c r="G337" s="111" t="s">
        <v>27</v>
      </c>
      <c r="H337" s="108">
        <v>1120860.79</v>
      </c>
      <c r="I337" s="106"/>
      <c r="J337" s="106"/>
      <c r="K337" s="106"/>
      <c r="L337" s="106"/>
    </row>
    <row r="338" spans="2:12" x14ac:dyDescent="0.25">
      <c r="B338" s="111" t="s">
        <v>211</v>
      </c>
      <c r="C338" s="111" t="s">
        <v>27</v>
      </c>
      <c r="D338" s="108">
        <v>1096992.76</v>
      </c>
      <c r="E338" s="108">
        <v>7228.56</v>
      </c>
      <c r="F338" s="108">
        <v>107.59</v>
      </c>
      <c r="G338" s="111" t="s">
        <v>27</v>
      </c>
      <c r="H338" s="108">
        <v>1089871.79</v>
      </c>
      <c r="I338" s="106"/>
      <c r="J338" s="106"/>
      <c r="K338" s="106"/>
      <c r="L338" s="106"/>
    </row>
    <row r="339" spans="2:12" x14ac:dyDescent="0.25">
      <c r="B339" s="115" t="s">
        <v>120</v>
      </c>
      <c r="C339" s="115" t="s">
        <v>27</v>
      </c>
      <c r="D339" s="116">
        <v>681901.34</v>
      </c>
      <c r="E339" s="116">
        <v>7228.56</v>
      </c>
      <c r="F339" s="116">
        <v>107.59</v>
      </c>
      <c r="G339" s="115" t="s">
        <v>27</v>
      </c>
      <c r="H339" s="116">
        <v>674780.37</v>
      </c>
      <c r="I339" s="106"/>
      <c r="J339" s="106"/>
      <c r="K339" s="106"/>
      <c r="L339" s="106"/>
    </row>
    <row r="340" spans="2:12" x14ac:dyDescent="0.25">
      <c r="B340" s="111" t="s">
        <v>518</v>
      </c>
      <c r="C340" s="111" t="s">
        <v>27</v>
      </c>
      <c r="D340" s="108">
        <v>83228</v>
      </c>
      <c r="E340" s="108">
        <v>0</v>
      </c>
      <c r="F340" s="108">
        <v>0</v>
      </c>
      <c r="G340" s="111" t="s">
        <v>27</v>
      </c>
      <c r="H340" s="108">
        <v>83228</v>
      </c>
      <c r="I340" s="106"/>
      <c r="J340" s="106"/>
      <c r="K340" s="106"/>
      <c r="L340" s="106"/>
    </row>
    <row r="341" spans="2:12" x14ac:dyDescent="0.25">
      <c r="B341" s="111" t="s">
        <v>248</v>
      </c>
      <c r="C341" s="111" t="s">
        <v>27</v>
      </c>
      <c r="D341" s="108">
        <v>191</v>
      </c>
      <c r="E341" s="108">
        <v>0</v>
      </c>
      <c r="F341" s="108">
        <v>0</v>
      </c>
      <c r="G341" s="111" t="s">
        <v>27</v>
      </c>
      <c r="H341" s="108">
        <v>191</v>
      </c>
      <c r="I341" s="106"/>
      <c r="J341" s="106"/>
      <c r="K341" s="106"/>
      <c r="L341" s="106"/>
    </row>
    <row r="342" spans="2:12" x14ac:dyDescent="0.25">
      <c r="B342" s="111" t="s">
        <v>519</v>
      </c>
      <c r="C342" s="111" t="s">
        <v>27</v>
      </c>
      <c r="D342" s="108">
        <v>0.59</v>
      </c>
      <c r="E342" s="108">
        <v>0</v>
      </c>
      <c r="F342" s="108">
        <v>0</v>
      </c>
      <c r="G342" s="111" t="s">
        <v>27</v>
      </c>
      <c r="H342" s="108">
        <v>0.59</v>
      </c>
      <c r="I342" s="106"/>
      <c r="J342" s="106"/>
      <c r="K342" s="106"/>
      <c r="L342" s="106"/>
    </row>
    <row r="343" spans="2:12" x14ac:dyDescent="0.25">
      <c r="B343" s="111" t="s">
        <v>520</v>
      </c>
      <c r="C343" s="111" t="s">
        <v>27</v>
      </c>
      <c r="D343" s="108">
        <v>1516.72</v>
      </c>
      <c r="E343" s="108">
        <v>0</v>
      </c>
      <c r="F343" s="108">
        <v>0</v>
      </c>
      <c r="G343" s="111" t="s">
        <v>27</v>
      </c>
      <c r="H343" s="108">
        <v>1516.72</v>
      </c>
      <c r="I343" s="106"/>
      <c r="J343" s="106"/>
      <c r="K343" s="106"/>
      <c r="L343" s="106"/>
    </row>
    <row r="344" spans="2:12" x14ac:dyDescent="0.25">
      <c r="B344" s="111" t="s">
        <v>521</v>
      </c>
      <c r="C344" s="111" t="s">
        <v>27</v>
      </c>
      <c r="D344" s="108">
        <v>7.0000000000000007E-2</v>
      </c>
      <c r="E344" s="108">
        <v>0</v>
      </c>
      <c r="F344" s="108">
        <v>0</v>
      </c>
      <c r="G344" s="111" t="s">
        <v>27</v>
      </c>
      <c r="H344" s="108">
        <v>7.0000000000000007E-2</v>
      </c>
      <c r="I344" s="106"/>
      <c r="J344" s="106"/>
      <c r="K344" s="106"/>
      <c r="L344" s="106"/>
    </row>
    <row r="345" spans="2:12" x14ac:dyDescent="0.25">
      <c r="B345" s="111" t="s">
        <v>522</v>
      </c>
      <c r="C345" s="111" t="s">
        <v>27</v>
      </c>
      <c r="D345" s="108">
        <v>25000</v>
      </c>
      <c r="E345" s="108">
        <v>0</v>
      </c>
      <c r="F345" s="108">
        <v>0</v>
      </c>
      <c r="G345" s="111" t="s">
        <v>27</v>
      </c>
      <c r="H345" s="108">
        <v>25000</v>
      </c>
      <c r="I345" s="106"/>
      <c r="J345" s="106"/>
      <c r="K345" s="106"/>
      <c r="L345" s="106"/>
    </row>
    <row r="346" spans="2:12" x14ac:dyDescent="0.25">
      <c r="B346" s="111" t="s">
        <v>523</v>
      </c>
      <c r="C346" s="111" t="s">
        <v>27</v>
      </c>
      <c r="D346" s="108">
        <v>2000</v>
      </c>
      <c r="E346" s="108">
        <v>0</v>
      </c>
      <c r="F346" s="108">
        <v>0</v>
      </c>
      <c r="G346" s="111" t="s">
        <v>27</v>
      </c>
      <c r="H346" s="108">
        <v>2000</v>
      </c>
      <c r="I346" s="106"/>
      <c r="J346" s="106"/>
      <c r="K346" s="106"/>
      <c r="L346" s="106"/>
    </row>
    <row r="347" spans="2:12" x14ac:dyDescent="0.25">
      <c r="B347" s="111" t="s">
        <v>524</v>
      </c>
      <c r="C347" s="111" t="s">
        <v>27</v>
      </c>
      <c r="D347" s="108">
        <v>130000</v>
      </c>
      <c r="E347" s="108">
        <v>0</v>
      </c>
      <c r="F347" s="108">
        <v>0</v>
      </c>
      <c r="G347" s="111" t="s">
        <v>27</v>
      </c>
      <c r="H347" s="108">
        <v>130000</v>
      </c>
      <c r="I347" s="106"/>
      <c r="J347" s="106"/>
      <c r="K347" s="106"/>
      <c r="L347" s="106"/>
    </row>
    <row r="348" spans="2:12" x14ac:dyDescent="0.25">
      <c r="B348" s="111" t="s">
        <v>286</v>
      </c>
      <c r="C348" s="111" t="s">
        <v>27</v>
      </c>
      <c r="D348" s="108">
        <v>20000</v>
      </c>
      <c r="E348" s="108">
        <v>0</v>
      </c>
      <c r="F348" s="108">
        <v>0</v>
      </c>
      <c r="G348" s="111" t="s">
        <v>27</v>
      </c>
      <c r="H348" s="108">
        <v>20000</v>
      </c>
      <c r="I348" s="106"/>
      <c r="J348" s="106"/>
      <c r="K348" s="106"/>
      <c r="L348" s="106"/>
    </row>
    <row r="349" spans="2:12" x14ac:dyDescent="0.25">
      <c r="B349" s="111" t="s">
        <v>120</v>
      </c>
      <c r="C349" s="111" t="s">
        <v>27</v>
      </c>
      <c r="D349" s="108">
        <v>28728.86</v>
      </c>
      <c r="E349" s="108">
        <v>0</v>
      </c>
      <c r="F349" s="108">
        <v>0</v>
      </c>
      <c r="G349" s="111" t="s">
        <v>27</v>
      </c>
      <c r="H349" s="108">
        <v>28728.86</v>
      </c>
      <c r="I349" s="106"/>
      <c r="J349" s="106"/>
      <c r="K349" s="106"/>
      <c r="L349" s="106"/>
    </row>
    <row r="350" spans="2:12" x14ac:dyDescent="0.25">
      <c r="B350" s="111" t="s">
        <v>285</v>
      </c>
      <c r="C350" s="111" t="s">
        <v>27</v>
      </c>
      <c r="D350" s="108">
        <v>107013.7</v>
      </c>
      <c r="E350" s="108">
        <v>0</v>
      </c>
      <c r="F350" s="108">
        <v>0</v>
      </c>
      <c r="G350" s="111" t="s">
        <v>27</v>
      </c>
      <c r="H350" s="108">
        <v>107013.7</v>
      </c>
      <c r="I350" s="106"/>
      <c r="J350" s="106"/>
      <c r="K350" s="106"/>
      <c r="L350" s="106"/>
    </row>
    <row r="351" spans="2:12" x14ac:dyDescent="0.25">
      <c r="B351" s="111" t="s">
        <v>525</v>
      </c>
      <c r="C351" s="111" t="s">
        <v>27</v>
      </c>
      <c r="D351" s="108">
        <v>144200.95999999999</v>
      </c>
      <c r="E351" s="108">
        <v>7178.94</v>
      </c>
      <c r="F351" s="108">
        <v>0</v>
      </c>
      <c r="G351" s="111" t="s">
        <v>27</v>
      </c>
      <c r="H351" s="108">
        <v>137022.01999999999</v>
      </c>
      <c r="I351" s="106"/>
      <c r="J351" s="106"/>
      <c r="K351" s="106"/>
      <c r="L351" s="106"/>
    </row>
    <row r="352" spans="2:12" x14ac:dyDescent="0.25">
      <c r="B352" s="111" t="s">
        <v>387</v>
      </c>
      <c r="C352" s="111" t="s">
        <v>27</v>
      </c>
      <c r="D352" s="108">
        <v>40020</v>
      </c>
      <c r="E352" s="108">
        <v>0</v>
      </c>
      <c r="F352" s="108">
        <v>0</v>
      </c>
      <c r="G352" s="111" t="s">
        <v>27</v>
      </c>
      <c r="H352" s="108">
        <v>40020</v>
      </c>
      <c r="I352" s="106"/>
      <c r="J352" s="106"/>
      <c r="K352" s="106"/>
      <c r="L352" s="106"/>
    </row>
    <row r="353" spans="2:12" x14ac:dyDescent="0.25">
      <c r="B353" s="111" t="s">
        <v>221</v>
      </c>
      <c r="C353" s="111" t="s">
        <v>27</v>
      </c>
      <c r="D353" s="108">
        <v>100000</v>
      </c>
      <c r="E353" s="108">
        <v>0</v>
      </c>
      <c r="F353" s="108">
        <v>0</v>
      </c>
      <c r="G353" s="111" t="s">
        <v>27</v>
      </c>
      <c r="H353" s="108">
        <v>100000</v>
      </c>
      <c r="I353" s="106"/>
      <c r="J353" s="106"/>
      <c r="K353" s="106"/>
      <c r="L353" s="106"/>
    </row>
    <row r="354" spans="2:12" x14ac:dyDescent="0.25">
      <c r="B354" s="111" t="s">
        <v>526</v>
      </c>
      <c r="C354" s="111" t="s">
        <v>27</v>
      </c>
      <c r="D354" s="108">
        <v>1.44</v>
      </c>
      <c r="E354" s="108">
        <v>49.62</v>
      </c>
      <c r="F354" s="108">
        <v>107.59</v>
      </c>
      <c r="G354" s="111" t="s">
        <v>27</v>
      </c>
      <c r="H354" s="108">
        <v>59.41</v>
      </c>
      <c r="I354" s="106"/>
      <c r="J354" s="106"/>
      <c r="K354" s="106"/>
      <c r="L354" s="106"/>
    </row>
    <row r="355" spans="2:12" x14ac:dyDescent="0.25">
      <c r="B355" s="115" t="s">
        <v>122</v>
      </c>
      <c r="C355" s="115" t="s">
        <v>27</v>
      </c>
      <c r="D355" s="116">
        <v>415091.42</v>
      </c>
      <c r="E355" s="116">
        <v>0</v>
      </c>
      <c r="F355" s="116">
        <v>0</v>
      </c>
      <c r="G355" s="115" t="s">
        <v>27</v>
      </c>
      <c r="H355" s="116">
        <v>415091.42</v>
      </c>
      <c r="I355" s="106"/>
      <c r="J355" s="106"/>
      <c r="K355" s="106"/>
      <c r="L355" s="106"/>
    </row>
    <row r="356" spans="2:12" x14ac:dyDescent="0.25">
      <c r="B356" s="111" t="s">
        <v>528</v>
      </c>
      <c r="C356" s="111" t="s">
        <v>27</v>
      </c>
      <c r="D356" s="108">
        <v>14735.05</v>
      </c>
      <c r="E356" s="108">
        <v>0</v>
      </c>
      <c r="F356" s="108">
        <v>0</v>
      </c>
      <c r="G356" s="111" t="s">
        <v>27</v>
      </c>
      <c r="H356" s="108">
        <v>14735.05</v>
      </c>
      <c r="I356" s="106"/>
      <c r="J356" s="106"/>
      <c r="K356" s="106"/>
      <c r="L356" s="106"/>
    </row>
    <row r="357" spans="2:12" x14ac:dyDescent="0.25">
      <c r="B357" s="111" t="s">
        <v>529</v>
      </c>
      <c r="C357" s="111" t="s">
        <v>27</v>
      </c>
      <c r="D357" s="108">
        <v>14677.39</v>
      </c>
      <c r="E357" s="108">
        <v>0</v>
      </c>
      <c r="F357" s="108">
        <v>0</v>
      </c>
      <c r="G357" s="111" t="s">
        <v>27</v>
      </c>
      <c r="H357" s="108">
        <v>14677.39</v>
      </c>
      <c r="I357" s="106"/>
      <c r="J357" s="106"/>
      <c r="K357" s="106"/>
      <c r="L357" s="106"/>
    </row>
    <row r="358" spans="2:12" x14ac:dyDescent="0.25">
      <c r="B358" s="111" t="s">
        <v>530</v>
      </c>
      <c r="C358" s="111" t="s">
        <v>27</v>
      </c>
      <c r="D358" s="112">
        <v>-45071.91</v>
      </c>
      <c r="E358" s="108">
        <v>0</v>
      </c>
      <c r="F358" s="108">
        <v>0</v>
      </c>
      <c r="G358" s="111" t="s">
        <v>27</v>
      </c>
      <c r="H358" s="112">
        <v>-45071.91</v>
      </c>
      <c r="I358" s="106"/>
      <c r="J358" s="106"/>
      <c r="K358" s="106"/>
      <c r="L358" s="106"/>
    </row>
    <row r="359" spans="2:12" x14ac:dyDescent="0.25">
      <c r="B359" s="111" t="s">
        <v>531</v>
      </c>
      <c r="C359" s="111" t="s">
        <v>27</v>
      </c>
      <c r="D359" s="108">
        <v>18571.77</v>
      </c>
      <c r="E359" s="108">
        <v>0</v>
      </c>
      <c r="F359" s="108">
        <v>0</v>
      </c>
      <c r="G359" s="111" t="s">
        <v>27</v>
      </c>
      <c r="H359" s="108">
        <v>18571.77</v>
      </c>
      <c r="I359" s="106"/>
      <c r="J359" s="106"/>
      <c r="K359" s="106"/>
      <c r="L359" s="106"/>
    </row>
    <row r="360" spans="2:12" x14ac:dyDescent="0.25">
      <c r="B360" s="111" t="s">
        <v>532</v>
      </c>
      <c r="C360" s="111" t="s">
        <v>27</v>
      </c>
      <c r="D360" s="108">
        <v>92868.9</v>
      </c>
      <c r="E360" s="108">
        <v>0</v>
      </c>
      <c r="F360" s="108">
        <v>0</v>
      </c>
      <c r="G360" s="111" t="s">
        <v>27</v>
      </c>
      <c r="H360" s="108">
        <v>92868.9</v>
      </c>
      <c r="I360" s="106"/>
      <c r="J360" s="106"/>
      <c r="K360" s="106"/>
      <c r="L360" s="106"/>
    </row>
    <row r="361" spans="2:12" x14ac:dyDescent="0.25">
      <c r="B361" s="111" t="s">
        <v>533</v>
      </c>
      <c r="C361" s="111" t="s">
        <v>27</v>
      </c>
      <c r="D361" s="108">
        <v>1857.16</v>
      </c>
      <c r="E361" s="108">
        <v>0</v>
      </c>
      <c r="F361" s="108">
        <v>0</v>
      </c>
      <c r="G361" s="111" t="s">
        <v>27</v>
      </c>
      <c r="H361" s="108">
        <v>1857.16</v>
      </c>
      <c r="I361" s="106"/>
      <c r="J361" s="106"/>
      <c r="K361" s="106"/>
      <c r="L361" s="106"/>
    </row>
    <row r="362" spans="2:12" x14ac:dyDescent="0.25">
      <c r="B362" s="111" t="s">
        <v>534</v>
      </c>
      <c r="C362" s="111" t="s">
        <v>27</v>
      </c>
      <c r="D362" s="108">
        <v>2785.76</v>
      </c>
      <c r="E362" s="108">
        <v>0</v>
      </c>
      <c r="F362" s="108">
        <v>0</v>
      </c>
      <c r="G362" s="111" t="s">
        <v>27</v>
      </c>
      <c r="H362" s="108">
        <v>2785.76</v>
      </c>
      <c r="I362" s="106"/>
      <c r="J362" s="106"/>
      <c r="K362" s="106"/>
      <c r="L362" s="106"/>
    </row>
    <row r="363" spans="2:12" x14ac:dyDescent="0.25">
      <c r="B363" s="111" t="s">
        <v>535</v>
      </c>
      <c r="C363" s="111" t="s">
        <v>27</v>
      </c>
      <c r="D363" s="108">
        <v>314667.3</v>
      </c>
      <c r="E363" s="108">
        <v>0</v>
      </c>
      <c r="F363" s="108">
        <v>0</v>
      </c>
      <c r="G363" s="111" t="s">
        <v>27</v>
      </c>
      <c r="H363" s="108">
        <v>314667.3</v>
      </c>
      <c r="I363" s="106"/>
      <c r="J363" s="106"/>
      <c r="K363" s="106"/>
      <c r="L363" s="106"/>
    </row>
    <row r="364" spans="2:12" x14ac:dyDescent="0.25">
      <c r="B364" s="111" t="s">
        <v>536</v>
      </c>
      <c r="C364" s="111" t="s">
        <v>27</v>
      </c>
      <c r="D364" s="108">
        <v>20790</v>
      </c>
      <c r="E364" s="108">
        <v>0</v>
      </c>
      <c r="F364" s="108">
        <v>10199</v>
      </c>
      <c r="G364" s="111" t="s">
        <v>27</v>
      </c>
      <c r="H364" s="108">
        <v>30989</v>
      </c>
      <c r="I364" s="106"/>
      <c r="J364" s="106"/>
      <c r="K364" s="106"/>
      <c r="L364" s="106"/>
    </row>
    <row r="365" spans="2:12" x14ac:dyDescent="0.25">
      <c r="B365" s="115" t="s">
        <v>131</v>
      </c>
      <c r="C365" s="115" t="s">
        <v>27</v>
      </c>
      <c r="D365" s="116">
        <v>20790</v>
      </c>
      <c r="E365" s="116">
        <v>0</v>
      </c>
      <c r="F365" s="116">
        <v>10199</v>
      </c>
      <c r="G365" s="115" t="s">
        <v>27</v>
      </c>
      <c r="H365" s="116">
        <v>30989</v>
      </c>
      <c r="I365" s="106"/>
      <c r="J365" s="106"/>
      <c r="K365" s="106"/>
      <c r="L365" s="106"/>
    </row>
    <row r="366" spans="2:12" x14ac:dyDescent="0.25">
      <c r="B366" s="111" t="s">
        <v>273</v>
      </c>
      <c r="C366" s="111" t="s">
        <v>27</v>
      </c>
      <c r="D366" s="108">
        <v>2520</v>
      </c>
      <c r="E366" s="108">
        <v>0</v>
      </c>
      <c r="F366" s="108">
        <v>0</v>
      </c>
      <c r="G366" s="111" t="s">
        <v>27</v>
      </c>
      <c r="H366" s="108">
        <v>2520</v>
      </c>
      <c r="I366" s="106"/>
      <c r="J366" s="106"/>
      <c r="K366" s="106"/>
      <c r="L366" s="106"/>
    </row>
    <row r="367" spans="2:12" x14ac:dyDescent="0.25">
      <c r="B367" s="111" t="s">
        <v>228</v>
      </c>
      <c r="C367" s="111" t="s">
        <v>27</v>
      </c>
      <c r="D367" s="108">
        <v>1400</v>
      </c>
      <c r="E367" s="108">
        <v>0</v>
      </c>
      <c r="F367" s="108">
        <v>0</v>
      </c>
      <c r="G367" s="111" t="s">
        <v>27</v>
      </c>
      <c r="H367" s="108">
        <v>1400</v>
      </c>
      <c r="I367" s="106"/>
      <c r="J367" s="106"/>
      <c r="K367" s="106"/>
      <c r="L367" s="106"/>
    </row>
    <row r="368" spans="2:12" x14ac:dyDescent="0.25">
      <c r="B368" s="111" t="s">
        <v>231</v>
      </c>
      <c r="C368" s="111" t="s">
        <v>27</v>
      </c>
      <c r="D368" s="108">
        <v>0</v>
      </c>
      <c r="E368" s="108">
        <v>0</v>
      </c>
      <c r="F368" s="108">
        <v>1400</v>
      </c>
      <c r="G368" s="111" t="s">
        <v>27</v>
      </c>
      <c r="H368" s="108">
        <v>1400</v>
      </c>
      <c r="I368" s="106"/>
      <c r="J368" s="106"/>
      <c r="K368" s="106"/>
      <c r="L368" s="106"/>
    </row>
    <row r="369" spans="2:12" x14ac:dyDescent="0.25">
      <c r="B369" s="111" t="s">
        <v>232</v>
      </c>
      <c r="C369" s="111" t="s">
        <v>27</v>
      </c>
      <c r="D369" s="108">
        <v>0</v>
      </c>
      <c r="E369" s="108">
        <v>0</v>
      </c>
      <c r="F369" s="108">
        <v>350</v>
      </c>
      <c r="G369" s="111" t="s">
        <v>27</v>
      </c>
      <c r="H369" s="108">
        <v>350</v>
      </c>
      <c r="I369" s="106"/>
      <c r="J369" s="106"/>
      <c r="K369" s="106"/>
      <c r="L369" s="106"/>
    </row>
    <row r="370" spans="2:12" x14ac:dyDescent="0.25">
      <c r="B370" s="111" t="s">
        <v>274</v>
      </c>
      <c r="C370" s="111" t="s">
        <v>27</v>
      </c>
      <c r="D370" s="108">
        <v>0</v>
      </c>
      <c r="E370" s="108">
        <v>0</v>
      </c>
      <c r="F370" s="108">
        <v>2800</v>
      </c>
      <c r="G370" s="111" t="s">
        <v>27</v>
      </c>
      <c r="H370" s="108">
        <v>2800</v>
      </c>
      <c r="I370" s="106"/>
      <c r="J370" s="106"/>
      <c r="K370" s="106"/>
      <c r="L370" s="106"/>
    </row>
    <row r="371" spans="2:12" x14ac:dyDescent="0.25">
      <c r="B371" s="111" t="s">
        <v>239</v>
      </c>
      <c r="C371" s="111" t="s">
        <v>27</v>
      </c>
      <c r="D371" s="108">
        <v>0</v>
      </c>
      <c r="E371" s="108">
        <v>0</v>
      </c>
      <c r="F371" s="108">
        <v>210</v>
      </c>
      <c r="G371" s="111" t="s">
        <v>27</v>
      </c>
      <c r="H371" s="108">
        <v>210</v>
      </c>
      <c r="I371" s="106"/>
      <c r="J371" s="106"/>
      <c r="K371" s="106"/>
      <c r="L371" s="106"/>
    </row>
    <row r="372" spans="2:12" x14ac:dyDescent="0.25">
      <c r="B372" s="111" t="s">
        <v>241</v>
      </c>
      <c r="C372" s="111" t="s">
        <v>27</v>
      </c>
      <c r="D372" s="108">
        <v>0</v>
      </c>
      <c r="E372" s="108">
        <v>0</v>
      </c>
      <c r="F372" s="108">
        <v>189</v>
      </c>
      <c r="G372" s="111" t="s">
        <v>27</v>
      </c>
      <c r="H372" s="108">
        <v>189</v>
      </c>
      <c r="I372" s="106"/>
      <c r="J372" s="106"/>
      <c r="K372" s="106"/>
      <c r="L372" s="106"/>
    </row>
    <row r="373" spans="2:12" x14ac:dyDescent="0.25">
      <c r="B373" s="111" t="s">
        <v>325</v>
      </c>
      <c r="C373" s="111" t="s">
        <v>27</v>
      </c>
      <c r="D373" s="108">
        <v>0</v>
      </c>
      <c r="E373" s="108">
        <v>0</v>
      </c>
      <c r="F373" s="108">
        <v>700</v>
      </c>
      <c r="G373" s="111" t="s">
        <v>27</v>
      </c>
      <c r="H373" s="108">
        <v>700</v>
      </c>
      <c r="I373" s="106"/>
      <c r="J373" s="106"/>
      <c r="K373" s="106"/>
      <c r="L373" s="106"/>
    </row>
    <row r="374" spans="2:12" x14ac:dyDescent="0.25">
      <c r="B374" s="111" t="s">
        <v>252</v>
      </c>
      <c r="C374" s="111" t="s">
        <v>27</v>
      </c>
      <c r="D374" s="108">
        <v>700</v>
      </c>
      <c r="E374" s="108">
        <v>0</v>
      </c>
      <c r="F374" s="108">
        <v>0</v>
      </c>
      <c r="G374" s="111" t="s">
        <v>27</v>
      </c>
      <c r="H374" s="108">
        <v>700</v>
      </c>
      <c r="I374" s="106"/>
      <c r="J374" s="106"/>
      <c r="K374" s="106"/>
      <c r="L374" s="106"/>
    </row>
    <row r="375" spans="2:12" x14ac:dyDescent="0.25">
      <c r="B375" s="111" t="s">
        <v>349</v>
      </c>
      <c r="C375" s="111" t="s">
        <v>27</v>
      </c>
      <c r="D375" s="108">
        <v>140</v>
      </c>
      <c r="E375" s="108">
        <v>0</v>
      </c>
      <c r="F375" s="108">
        <v>0</v>
      </c>
      <c r="G375" s="111" t="s">
        <v>27</v>
      </c>
      <c r="H375" s="108">
        <v>140</v>
      </c>
      <c r="I375" s="106"/>
      <c r="J375" s="106"/>
      <c r="K375" s="106"/>
      <c r="L375" s="106"/>
    </row>
    <row r="376" spans="2:12" x14ac:dyDescent="0.25">
      <c r="B376" s="111" t="s">
        <v>313</v>
      </c>
      <c r="C376" s="111" t="s">
        <v>27</v>
      </c>
      <c r="D376" s="108">
        <v>1400</v>
      </c>
      <c r="E376" s="108">
        <v>0</v>
      </c>
      <c r="F376" s="108">
        <v>0</v>
      </c>
      <c r="G376" s="111" t="s">
        <v>27</v>
      </c>
      <c r="H376" s="108">
        <v>1400</v>
      </c>
      <c r="I376" s="106"/>
      <c r="J376" s="106"/>
      <c r="K376" s="106"/>
      <c r="L376" s="106"/>
    </row>
    <row r="377" spans="2:12" x14ac:dyDescent="0.25">
      <c r="B377" s="111" t="s">
        <v>290</v>
      </c>
      <c r="C377" s="111" t="s">
        <v>27</v>
      </c>
      <c r="D377" s="108">
        <v>0</v>
      </c>
      <c r="E377" s="108">
        <v>0</v>
      </c>
      <c r="F377" s="108">
        <v>700</v>
      </c>
      <c r="G377" s="111" t="s">
        <v>27</v>
      </c>
      <c r="H377" s="108">
        <v>700</v>
      </c>
      <c r="I377" s="106"/>
      <c r="J377" s="106"/>
      <c r="K377" s="106"/>
      <c r="L377" s="106"/>
    </row>
    <row r="378" spans="2:12" x14ac:dyDescent="0.25">
      <c r="B378" s="111" t="s">
        <v>303</v>
      </c>
      <c r="C378" s="111" t="s">
        <v>27</v>
      </c>
      <c r="D378" s="108">
        <v>0</v>
      </c>
      <c r="E378" s="108">
        <v>0</v>
      </c>
      <c r="F378" s="108">
        <v>2800</v>
      </c>
      <c r="G378" s="111" t="s">
        <v>27</v>
      </c>
      <c r="H378" s="108">
        <v>2800</v>
      </c>
      <c r="I378" s="106"/>
      <c r="J378" s="106"/>
      <c r="K378" s="106"/>
      <c r="L378" s="106"/>
    </row>
    <row r="379" spans="2:12" x14ac:dyDescent="0.25">
      <c r="B379" s="111" t="s">
        <v>309</v>
      </c>
      <c r="C379" s="111" t="s">
        <v>27</v>
      </c>
      <c r="D379" s="108">
        <v>0</v>
      </c>
      <c r="E379" s="108">
        <v>0</v>
      </c>
      <c r="F379" s="108">
        <v>1050</v>
      </c>
      <c r="G379" s="111" t="s">
        <v>27</v>
      </c>
      <c r="H379" s="108">
        <v>1050</v>
      </c>
      <c r="I379" s="106"/>
      <c r="J379" s="106"/>
      <c r="K379" s="106"/>
      <c r="L379" s="106"/>
    </row>
    <row r="380" spans="2:12" x14ac:dyDescent="0.25">
      <c r="B380" s="111" t="s">
        <v>317</v>
      </c>
      <c r="C380" s="111" t="s">
        <v>27</v>
      </c>
      <c r="D380" s="108">
        <v>2100</v>
      </c>
      <c r="E380" s="108">
        <v>0</v>
      </c>
      <c r="F380" s="108">
        <v>0</v>
      </c>
      <c r="G380" s="111" t="s">
        <v>27</v>
      </c>
      <c r="H380" s="108">
        <v>2100</v>
      </c>
      <c r="I380" s="106"/>
      <c r="J380" s="106"/>
      <c r="K380" s="106"/>
      <c r="L380" s="106"/>
    </row>
    <row r="381" spans="2:12" x14ac:dyDescent="0.25">
      <c r="B381" s="111" t="s">
        <v>328</v>
      </c>
      <c r="C381" s="111" t="s">
        <v>27</v>
      </c>
      <c r="D381" s="108">
        <v>2800</v>
      </c>
      <c r="E381" s="108">
        <v>0</v>
      </c>
      <c r="F381" s="108">
        <v>0</v>
      </c>
      <c r="G381" s="111" t="s">
        <v>27</v>
      </c>
      <c r="H381" s="108">
        <v>2800</v>
      </c>
      <c r="I381" s="106"/>
      <c r="J381" s="106"/>
      <c r="K381" s="106"/>
      <c r="L381" s="106"/>
    </row>
    <row r="382" spans="2:12" x14ac:dyDescent="0.25">
      <c r="B382" s="111" t="s">
        <v>333</v>
      </c>
      <c r="C382" s="111" t="s">
        <v>27</v>
      </c>
      <c r="D382" s="108">
        <v>1470</v>
      </c>
      <c r="E382" s="108">
        <v>0</v>
      </c>
      <c r="F382" s="108">
        <v>0</v>
      </c>
      <c r="G382" s="111" t="s">
        <v>27</v>
      </c>
      <c r="H382" s="108">
        <v>1470</v>
      </c>
      <c r="I382" s="106"/>
      <c r="J382" s="106"/>
      <c r="K382" s="106"/>
      <c r="L382" s="106"/>
    </row>
    <row r="383" spans="2:12" x14ac:dyDescent="0.25">
      <c r="B383" s="111" t="s">
        <v>347</v>
      </c>
      <c r="C383" s="111" t="s">
        <v>27</v>
      </c>
      <c r="D383" s="108">
        <v>2800</v>
      </c>
      <c r="E383" s="108">
        <v>0</v>
      </c>
      <c r="F383" s="108">
        <v>0</v>
      </c>
      <c r="G383" s="111" t="s">
        <v>27</v>
      </c>
      <c r="H383" s="108">
        <v>2800</v>
      </c>
      <c r="I383" s="106"/>
      <c r="J383" s="106"/>
      <c r="K383" s="106"/>
      <c r="L383" s="106"/>
    </row>
    <row r="384" spans="2:12" x14ac:dyDescent="0.25">
      <c r="B384" s="111" t="s">
        <v>348</v>
      </c>
      <c r="C384" s="111" t="s">
        <v>27</v>
      </c>
      <c r="D384" s="108">
        <v>2100</v>
      </c>
      <c r="E384" s="108">
        <v>0</v>
      </c>
      <c r="F384" s="108">
        <v>0</v>
      </c>
      <c r="G384" s="111" t="s">
        <v>27</v>
      </c>
      <c r="H384" s="108">
        <v>2100</v>
      </c>
      <c r="I384" s="106"/>
      <c r="J384" s="106"/>
      <c r="K384" s="106"/>
      <c r="L384" s="106"/>
    </row>
    <row r="385" spans="2:12" x14ac:dyDescent="0.25">
      <c r="B385" s="111" t="s">
        <v>350</v>
      </c>
      <c r="C385" s="111" t="s">
        <v>27</v>
      </c>
      <c r="D385" s="108">
        <v>560</v>
      </c>
      <c r="E385" s="108">
        <v>0</v>
      </c>
      <c r="F385" s="108">
        <v>0</v>
      </c>
      <c r="G385" s="111" t="s">
        <v>27</v>
      </c>
      <c r="H385" s="108">
        <v>560</v>
      </c>
      <c r="I385" s="106"/>
      <c r="J385" s="106"/>
      <c r="K385" s="106"/>
      <c r="L385" s="106"/>
    </row>
    <row r="386" spans="2:12" x14ac:dyDescent="0.25">
      <c r="B386" s="111" t="s">
        <v>351</v>
      </c>
      <c r="C386" s="111" t="s">
        <v>27</v>
      </c>
      <c r="D386" s="108">
        <v>2800</v>
      </c>
      <c r="E386" s="108">
        <v>0</v>
      </c>
      <c r="F386" s="108">
        <v>0</v>
      </c>
      <c r="G386" s="111" t="s">
        <v>27</v>
      </c>
      <c r="H386" s="108">
        <v>2800</v>
      </c>
      <c r="I386" s="106"/>
      <c r="J386" s="106"/>
      <c r="K386" s="106"/>
      <c r="L386" s="106"/>
    </row>
    <row r="387" spans="2:12" x14ac:dyDescent="0.25">
      <c r="B387" s="111" t="s">
        <v>537</v>
      </c>
      <c r="C387" s="111" t="s">
        <v>27</v>
      </c>
      <c r="D387" s="108">
        <v>35085184.43</v>
      </c>
      <c r="E387" s="108">
        <v>0</v>
      </c>
      <c r="F387" s="108">
        <v>0</v>
      </c>
      <c r="G387" s="111" t="s">
        <v>27</v>
      </c>
      <c r="H387" s="108">
        <v>35085184.43</v>
      </c>
      <c r="I387" s="106"/>
      <c r="J387" s="106"/>
      <c r="K387" s="106"/>
      <c r="L387" s="106"/>
    </row>
    <row r="388" spans="2:12" x14ac:dyDescent="0.25">
      <c r="B388" s="115" t="s">
        <v>147</v>
      </c>
      <c r="C388" s="115" t="s">
        <v>27</v>
      </c>
      <c r="D388" s="116">
        <v>10446445.449999999</v>
      </c>
      <c r="E388" s="116">
        <v>0</v>
      </c>
      <c r="F388" s="116">
        <v>0</v>
      </c>
      <c r="G388" s="115" t="s">
        <v>27</v>
      </c>
      <c r="H388" s="116">
        <v>10446445.449999999</v>
      </c>
      <c r="I388" s="106"/>
      <c r="J388" s="106"/>
      <c r="K388" s="106"/>
      <c r="L388" s="106"/>
    </row>
    <row r="389" spans="2:12" x14ac:dyDescent="0.25">
      <c r="B389" s="115" t="s">
        <v>149</v>
      </c>
      <c r="C389" s="115" t="s">
        <v>27</v>
      </c>
      <c r="D389" s="116">
        <v>3757988.99</v>
      </c>
      <c r="E389" s="116">
        <v>0</v>
      </c>
      <c r="F389" s="116">
        <v>0</v>
      </c>
      <c r="G389" s="115" t="s">
        <v>27</v>
      </c>
      <c r="H389" s="116">
        <v>3757988.99</v>
      </c>
      <c r="I389" s="106"/>
      <c r="J389" s="106"/>
      <c r="K389" s="106"/>
      <c r="L389" s="106"/>
    </row>
    <row r="390" spans="2:12" x14ac:dyDescent="0.25">
      <c r="B390" s="115" t="s">
        <v>151</v>
      </c>
      <c r="C390" s="115" t="s">
        <v>27</v>
      </c>
      <c r="D390" s="116">
        <v>3337367.16</v>
      </c>
      <c r="E390" s="116">
        <v>0</v>
      </c>
      <c r="F390" s="116">
        <v>0</v>
      </c>
      <c r="G390" s="115" t="s">
        <v>27</v>
      </c>
      <c r="H390" s="116">
        <v>3337367.16</v>
      </c>
      <c r="I390" s="106"/>
      <c r="J390" s="106"/>
      <c r="K390" s="106"/>
      <c r="L390" s="106"/>
    </row>
    <row r="391" spans="2:12" x14ac:dyDescent="0.25">
      <c r="B391" s="115" t="s">
        <v>153</v>
      </c>
      <c r="C391" s="115" t="s">
        <v>27</v>
      </c>
      <c r="D391" s="116">
        <v>7862470.3600000003</v>
      </c>
      <c r="E391" s="116">
        <v>0</v>
      </c>
      <c r="F391" s="116">
        <v>0</v>
      </c>
      <c r="G391" s="115" t="s">
        <v>27</v>
      </c>
      <c r="H391" s="116">
        <v>7862470.3600000003</v>
      </c>
      <c r="I391" s="106"/>
      <c r="J391" s="106"/>
      <c r="K391" s="106"/>
      <c r="L391" s="106"/>
    </row>
    <row r="392" spans="2:12" x14ac:dyDescent="0.25">
      <c r="B392" s="115" t="s">
        <v>155</v>
      </c>
      <c r="C392" s="115" t="s">
        <v>27</v>
      </c>
      <c r="D392" s="116">
        <v>4561192.3</v>
      </c>
      <c r="E392" s="116">
        <v>0</v>
      </c>
      <c r="F392" s="116">
        <v>0</v>
      </c>
      <c r="G392" s="115" t="s">
        <v>27</v>
      </c>
      <c r="H392" s="116">
        <v>4561192.3</v>
      </c>
      <c r="I392" s="106"/>
      <c r="J392" s="106"/>
      <c r="K392" s="106"/>
      <c r="L392" s="106"/>
    </row>
    <row r="393" spans="2:12" x14ac:dyDescent="0.25">
      <c r="B393" s="115" t="s">
        <v>157</v>
      </c>
      <c r="C393" s="115" t="s">
        <v>27</v>
      </c>
      <c r="D393" s="116">
        <v>2765075.14</v>
      </c>
      <c r="E393" s="116">
        <v>0</v>
      </c>
      <c r="F393" s="116">
        <v>0</v>
      </c>
      <c r="G393" s="115" t="s">
        <v>27</v>
      </c>
      <c r="H393" s="116">
        <v>2765075.14</v>
      </c>
      <c r="I393" s="106"/>
      <c r="J393" s="106"/>
      <c r="K393" s="106"/>
      <c r="L393" s="106"/>
    </row>
    <row r="394" spans="2:12" x14ac:dyDescent="0.25">
      <c r="B394" s="115" t="s">
        <v>158</v>
      </c>
      <c r="C394" s="115" t="s">
        <v>27</v>
      </c>
      <c r="D394" s="116">
        <v>2354645.0299999998</v>
      </c>
      <c r="E394" s="116">
        <v>0</v>
      </c>
      <c r="F394" s="116">
        <v>0</v>
      </c>
      <c r="G394" s="115" t="s">
        <v>27</v>
      </c>
      <c r="H394" s="116">
        <v>2354645.0299999998</v>
      </c>
      <c r="I394" s="106"/>
      <c r="J394" s="106"/>
      <c r="K394" s="106"/>
      <c r="L394" s="106"/>
    </row>
    <row r="395" spans="2:12" x14ac:dyDescent="0.25">
      <c r="B395" s="111" t="s">
        <v>9</v>
      </c>
      <c r="C395" s="111" t="s">
        <v>27</v>
      </c>
      <c r="D395" s="108">
        <v>5275446.5599999996</v>
      </c>
      <c r="E395" s="108">
        <v>0</v>
      </c>
      <c r="F395" s="108">
        <v>4029880.13</v>
      </c>
      <c r="G395" s="111" t="s">
        <v>27</v>
      </c>
      <c r="H395" s="108">
        <v>9305326.6899999995</v>
      </c>
      <c r="I395" s="106"/>
      <c r="J395" s="106"/>
      <c r="K395" s="106"/>
      <c r="L395" s="106"/>
    </row>
    <row r="396" spans="2:12" x14ac:dyDescent="0.25">
      <c r="B396" s="115" t="s">
        <v>10</v>
      </c>
      <c r="C396" s="115" t="s">
        <v>27</v>
      </c>
      <c r="D396" s="116">
        <v>1380234.24</v>
      </c>
      <c r="E396" s="116">
        <v>0</v>
      </c>
      <c r="F396" s="116">
        <v>272311.03000000003</v>
      </c>
      <c r="G396" s="115" t="s">
        <v>27</v>
      </c>
      <c r="H396" s="116">
        <v>1652545.27</v>
      </c>
      <c r="I396" s="106"/>
      <c r="J396" s="106"/>
      <c r="K396" s="106"/>
      <c r="L396" s="106"/>
    </row>
    <row r="397" spans="2:12" x14ac:dyDescent="0.25">
      <c r="B397" s="115" t="s">
        <v>12</v>
      </c>
      <c r="C397" s="115" t="s">
        <v>27</v>
      </c>
      <c r="D397" s="116">
        <v>368029.03</v>
      </c>
      <c r="E397" s="116">
        <v>0</v>
      </c>
      <c r="F397" s="116">
        <v>71620</v>
      </c>
      <c r="G397" s="115" t="s">
        <v>27</v>
      </c>
      <c r="H397" s="116">
        <v>439649.03</v>
      </c>
      <c r="I397" s="106"/>
      <c r="J397" s="106"/>
      <c r="K397" s="106"/>
      <c r="L397" s="106"/>
    </row>
    <row r="398" spans="2:12" x14ac:dyDescent="0.25">
      <c r="B398" s="115" t="s">
        <v>193</v>
      </c>
      <c r="C398" s="115" t="s">
        <v>27</v>
      </c>
      <c r="D398" s="116">
        <v>0</v>
      </c>
      <c r="E398" s="116">
        <v>0</v>
      </c>
      <c r="F398" s="116">
        <v>1725078.1</v>
      </c>
      <c r="G398" s="115" t="s">
        <v>27</v>
      </c>
      <c r="H398" s="116">
        <v>1725078.1</v>
      </c>
      <c r="I398" s="106"/>
      <c r="J398" s="106"/>
      <c r="K398" s="106"/>
      <c r="L398" s="106"/>
    </row>
    <row r="399" spans="2:12" x14ac:dyDescent="0.25">
      <c r="B399" s="111" t="s">
        <v>527</v>
      </c>
      <c r="C399" s="111" t="s">
        <v>27</v>
      </c>
      <c r="D399" s="108">
        <v>0</v>
      </c>
      <c r="E399" s="108">
        <v>0</v>
      </c>
      <c r="F399" s="108">
        <v>1725078.1</v>
      </c>
      <c r="G399" s="111" t="s">
        <v>27</v>
      </c>
      <c r="H399" s="108">
        <v>1725078.1</v>
      </c>
      <c r="I399" s="106"/>
      <c r="J399" s="106"/>
      <c r="K399" s="106"/>
      <c r="L399" s="106"/>
    </row>
    <row r="400" spans="2:12" x14ac:dyDescent="0.25">
      <c r="B400" s="115" t="s">
        <v>14</v>
      </c>
      <c r="C400" s="115" t="s">
        <v>27</v>
      </c>
      <c r="D400" s="116">
        <v>48920.04</v>
      </c>
      <c r="E400" s="116">
        <v>0</v>
      </c>
      <c r="F400" s="116">
        <v>0</v>
      </c>
      <c r="G400" s="115" t="s">
        <v>27</v>
      </c>
      <c r="H400" s="116">
        <v>48920.04</v>
      </c>
      <c r="I400" s="106"/>
      <c r="J400" s="106"/>
      <c r="K400" s="106"/>
      <c r="L400" s="106"/>
    </row>
    <row r="401" spans="2:12" x14ac:dyDescent="0.25">
      <c r="B401" s="115" t="s">
        <v>5</v>
      </c>
      <c r="C401" s="115" t="s">
        <v>27</v>
      </c>
      <c r="D401" s="116">
        <v>2491563.67</v>
      </c>
      <c r="E401" s="116">
        <v>0</v>
      </c>
      <c r="F401" s="116">
        <v>1960871</v>
      </c>
      <c r="G401" s="115" t="s">
        <v>27</v>
      </c>
      <c r="H401" s="116">
        <v>4452434.67</v>
      </c>
      <c r="I401" s="106"/>
      <c r="J401" s="106"/>
      <c r="K401" s="106"/>
      <c r="L401" s="106"/>
    </row>
    <row r="402" spans="2:12" x14ac:dyDescent="0.25">
      <c r="B402" s="111" t="s">
        <v>16</v>
      </c>
      <c r="C402" s="111" t="s">
        <v>27</v>
      </c>
      <c r="D402" s="108">
        <v>112920</v>
      </c>
      <c r="E402" s="108">
        <v>0</v>
      </c>
      <c r="F402" s="108">
        <v>18939</v>
      </c>
      <c r="G402" s="111" t="s">
        <v>27</v>
      </c>
      <c r="H402" s="108">
        <v>131859</v>
      </c>
      <c r="I402" s="106"/>
      <c r="J402" s="106"/>
      <c r="K402" s="106"/>
      <c r="L402" s="106"/>
    </row>
    <row r="403" spans="2:12" x14ac:dyDescent="0.25">
      <c r="B403" s="111" t="s">
        <v>17</v>
      </c>
      <c r="C403" s="111" t="s">
        <v>27</v>
      </c>
      <c r="D403" s="108">
        <v>21000</v>
      </c>
      <c r="E403" s="108">
        <v>0</v>
      </c>
      <c r="F403" s="108">
        <v>0</v>
      </c>
      <c r="G403" s="111" t="s">
        <v>27</v>
      </c>
      <c r="H403" s="108">
        <v>21000</v>
      </c>
      <c r="I403" s="106"/>
      <c r="J403" s="106"/>
      <c r="K403" s="106"/>
      <c r="L403" s="106"/>
    </row>
    <row r="404" spans="2:12" x14ac:dyDescent="0.25">
      <c r="B404" s="111" t="s">
        <v>18</v>
      </c>
      <c r="C404" s="111" t="s">
        <v>27</v>
      </c>
      <c r="D404" s="108">
        <v>74400</v>
      </c>
      <c r="E404" s="108">
        <v>0</v>
      </c>
      <c r="F404" s="108">
        <v>37200</v>
      </c>
      <c r="G404" s="111" t="s">
        <v>27</v>
      </c>
      <c r="H404" s="108">
        <v>111600</v>
      </c>
      <c r="I404" s="106"/>
      <c r="J404" s="106"/>
      <c r="K404" s="106"/>
      <c r="L404" s="106"/>
    </row>
    <row r="405" spans="2:12" x14ac:dyDescent="0.25">
      <c r="B405" s="111" t="s">
        <v>19</v>
      </c>
      <c r="C405" s="111" t="s">
        <v>27</v>
      </c>
      <c r="D405" s="108">
        <v>128511.67</v>
      </c>
      <c r="E405" s="108">
        <v>0</v>
      </c>
      <c r="F405" s="108">
        <v>0</v>
      </c>
      <c r="G405" s="111" t="s">
        <v>27</v>
      </c>
      <c r="H405" s="108">
        <v>128511.67</v>
      </c>
      <c r="I405" s="106"/>
      <c r="J405" s="106"/>
      <c r="K405" s="106"/>
      <c r="L405" s="106"/>
    </row>
    <row r="406" spans="2:12" x14ac:dyDescent="0.25">
      <c r="B406" s="111" t="s">
        <v>20</v>
      </c>
      <c r="C406" s="111" t="s">
        <v>27</v>
      </c>
      <c r="D406" s="108">
        <v>2154732</v>
      </c>
      <c r="E406" s="108">
        <v>0</v>
      </c>
      <c r="F406" s="108">
        <v>1904732</v>
      </c>
      <c r="G406" s="111" t="s">
        <v>27</v>
      </c>
      <c r="H406" s="108">
        <v>4059464</v>
      </c>
      <c r="I406" s="106"/>
      <c r="J406" s="106"/>
      <c r="K406" s="106"/>
      <c r="L406" s="106"/>
    </row>
    <row r="407" spans="2:12" x14ac:dyDescent="0.25">
      <c r="B407" s="115" t="s">
        <v>22</v>
      </c>
      <c r="C407" s="115" t="s">
        <v>27</v>
      </c>
      <c r="D407" s="116">
        <v>986699.58</v>
      </c>
      <c r="E407" s="116">
        <v>0</v>
      </c>
      <c r="F407" s="116">
        <v>0</v>
      </c>
      <c r="G407" s="115" t="s">
        <v>27</v>
      </c>
      <c r="H407" s="116">
        <v>986699.58</v>
      </c>
      <c r="I407" s="106"/>
      <c r="J407" s="106"/>
      <c r="K407" s="106"/>
      <c r="L407" s="106"/>
    </row>
    <row r="408" spans="2:12" x14ac:dyDescent="0.25">
      <c r="B408" s="111" t="s">
        <v>23</v>
      </c>
      <c r="C408" s="111" t="s">
        <v>27</v>
      </c>
      <c r="D408" s="108">
        <v>986699.58</v>
      </c>
      <c r="E408" s="108">
        <v>0</v>
      </c>
      <c r="F408" s="108">
        <v>0</v>
      </c>
      <c r="G408" s="111" t="s">
        <v>27</v>
      </c>
      <c r="H408" s="108">
        <v>986699.58</v>
      </c>
      <c r="I408" s="106"/>
      <c r="J408" s="106"/>
      <c r="K408" s="106"/>
      <c r="L408" s="106"/>
    </row>
    <row r="409" spans="2:12" x14ac:dyDescent="0.25">
      <c r="B409" s="111" t="s">
        <v>538</v>
      </c>
      <c r="C409" s="108">
        <v>7862501.3700000001</v>
      </c>
      <c r="D409" s="111" t="s">
        <v>27</v>
      </c>
      <c r="E409" s="108">
        <v>2549220.7200000002</v>
      </c>
      <c r="F409" s="108">
        <v>7144.6</v>
      </c>
      <c r="G409" s="108">
        <v>10404577.49</v>
      </c>
      <c r="H409" s="111" t="s">
        <v>27</v>
      </c>
      <c r="I409" s="106"/>
      <c r="J409" s="106"/>
      <c r="K409" s="106"/>
      <c r="L409" s="106"/>
    </row>
    <row r="410" spans="2:12" x14ac:dyDescent="0.25">
      <c r="B410" s="111" t="s">
        <v>5</v>
      </c>
      <c r="C410" s="108">
        <v>3588044.3</v>
      </c>
      <c r="D410" s="111" t="s">
        <v>27</v>
      </c>
      <c r="E410" s="108">
        <v>2227396.7400000002</v>
      </c>
      <c r="F410" s="108">
        <v>7144.6</v>
      </c>
      <c r="G410" s="108">
        <v>5808296.4400000004</v>
      </c>
      <c r="H410" s="111" t="s">
        <v>27</v>
      </c>
      <c r="I410" s="106"/>
      <c r="J410" s="106"/>
      <c r="K410" s="106"/>
      <c r="L410" s="106"/>
    </row>
    <row r="411" spans="2:12" x14ac:dyDescent="0.25">
      <c r="B411" s="115" t="s">
        <v>181</v>
      </c>
      <c r="C411" s="116">
        <v>1405724.24</v>
      </c>
      <c r="D411" s="115" t="s">
        <v>27</v>
      </c>
      <c r="E411" s="116">
        <v>251324.3</v>
      </c>
      <c r="F411" s="116">
        <v>7144.6</v>
      </c>
      <c r="G411" s="116">
        <v>1649903.94</v>
      </c>
      <c r="H411" s="115" t="s">
        <v>27</v>
      </c>
      <c r="I411" s="106"/>
      <c r="J411" s="106"/>
      <c r="K411" s="106"/>
      <c r="L411" s="106"/>
    </row>
    <row r="412" spans="2:12" x14ac:dyDescent="0.25">
      <c r="B412" s="111" t="s">
        <v>28</v>
      </c>
      <c r="C412" s="108">
        <v>58562.35</v>
      </c>
      <c r="D412" s="111" t="s">
        <v>27</v>
      </c>
      <c r="E412" s="108">
        <v>6131.86</v>
      </c>
      <c r="F412" s="108">
        <v>0</v>
      </c>
      <c r="G412" s="108">
        <v>64694.21</v>
      </c>
      <c r="H412" s="111" t="s">
        <v>27</v>
      </c>
      <c r="I412" s="106"/>
      <c r="J412" s="106"/>
      <c r="K412" s="106"/>
      <c r="L412" s="106"/>
    </row>
    <row r="413" spans="2:12" x14ac:dyDescent="0.25">
      <c r="B413" s="111" t="s">
        <v>29</v>
      </c>
      <c r="C413" s="108">
        <v>5383</v>
      </c>
      <c r="D413" s="111" t="s">
        <v>27</v>
      </c>
      <c r="E413" s="108">
        <v>1219</v>
      </c>
      <c r="F413" s="108">
        <v>0</v>
      </c>
      <c r="G413" s="108">
        <v>6602</v>
      </c>
      <c r="H413" s="111" t="s">
        <v>27</v>
      </c>
      <c r="I413" s="106"/>
      <c r="J413" s="106"/>
      <c r="K413" s="106"/>
      <c r="L413" s="106"/>
    </row>
    <row r="414" spans="2:12" x14ac:dyDescent="0.25">
      <c r="B414" s="111" t="s">
        <v>30</v>
      </c>
      <c r="C414" s="108">
        <v>22930</v>
      </c>
      <c r="D414" s="111" t="s">
        <v>27</v>
      </c>
      <c r="E414" s="108">
        <v>4582</v>
      </c>
      <c r="F414" s="108">
        <v>0</v>
      </c>
      <c r="G414" s="108">
        <v>27512</v>
      </c>
      <c r="H414" s="111" t="s">
        <v>27</v>
      </c>
      <c r="I414" s="106"/>
      <c r="J414" s="106"/>
      <c r="K414" s="106"/>
      <c r="L414" s="106"/>
    </row>
    <row r="415" spans="2:12" x14ac:dyDescent="0.25">
      <c r="B415" s="111" t="s">
        <v>31</v>
      </c>
      <c r="C415" s="108">
        <v>17186.990000000002</v>
      </c>
      <c r="D415" s="111" t="s">
        <v>27</v>
      </c>
      <c r="E415" s="108">
        <v>3672</v>
      </c>
      <c r="F415" s="108">
        <v>6000</v>
      </c>
      <c r="G415" s="108">
        <v>14858.99</v>
      </c>
      <c r="H415" s="111" t="s">
        <v>27</v>
      </c>
      <c r="I415" s="106"/>
      <c r="J415" s="106"/>
      <c r="K415" s="106"/>
      <c r="L415" s="106"/>
    </row>
    <row r="416" spans="2:12" x14ac:dyDescent="0.25">
      <c r="B416" s="111" t="s">
        <v>32</v>
      </c>
      <c r="C416" s="108">
        <v>110856</v>
      </c>
      <c r="D416" s="111" t="s">
        <v>27</v>
      </c>
      <c r="E416" s="108">
        <v>0</v>
      </c>
      <c r="F416" s="108">
        <v>0</v>
      </c>
      <c r="G416" s="108">
        <v>110856</v>
      </c>
      <c r="H416" s="111" t="s">
        <v>27</v>
      </c>
      <c r="I416" s="106"/>
      <c r="J416" s="106"/>
      <c r="K416" s="106"/>
      <c r="L416" s="106"/>
    </row>
    <row r="417" spans="2:12" x14ac:dyDescent="0.25">
      <c r="B417" s="111" t="s">
        <v>33</v>
      </c>
      <c r="C417" s="108">
        <v>10088.1</v>
      </c>
      <c r="D417" s="111" t="s">
        <v>27</v>
      </c>
      <c r="E417" s="108">
        <v>26155</v>
      </c>
      <c r="F417" s="108">
        <v>0</v>
      </c>
      <c r="G417" s="108">
        <v>36243.1</v>
      </c>
      <c r="H417" s="111" t="s">
        <v>27</v>
      </c>
      <c r="I417" s="106"/>
      <c r="J417" s="106"/>
      <c r="K417" s="106"/>
      <c r="L417" s="106"/>
    </row>
    <row r="418" spans="2:12" x14ac:dyDescent="0.25">
      <c r="B418" s="111" t="s">
        <v>34</v>
      </c>
      <c r="C418" s="108">
        <v>173645.14</v>
      </c>
      <c r="D418" s="111" t="s">
        <v>27</v>
      </c>
      <c r="E418" s="108">
        <v>29200</v>
      </c>
      <c r="F418" s="108">
        <v>1144.5999999999999</v>
      </c>
      <c r="G418" s="108">
        <v>201700.54</v>
      </c>
      <c r="H418" s="111" t="s">
        <v>27</v>
      </c>
      <c r="I418" s="106"/>
      <c r="J418" s="106"/>
      <c r="K418" s="106"/>
      <c r="L418" s="106"/>
    </row>
    <row r="419" spans="2:12" x14ac:dyDescent="0.25">
      <c r="B419" s="111" t="s">
        <v>35</v>
      </c>
      <c r="C419" s="108">
        <v>113290.95</v>
      </c>
      <c r="D419" s="111" t="s">
        <v>27</v>
      </c>
      <c r="E419" s="108">
        <v>4000</v>
      </c>
      <c r="F419" s="108">
        <v>0</v>
      </c>
      <c r="G419" s="108">
        <v>117290.95</v>
      </c>
      <c r="H419" s="111" t="s">
        <v>27</v>
      </c>
      <c r="I419" s="106"/>
      <c r="J419" s="106"/>
      <c r="K419" s="106"/>
      <c r="L419" s="106"/>
    </row>
    <row r="420" spans="2:12" x14ac:dyDescent="0.25">
      <c r="B420" s="111" t="s">
        <v>36</v>
      </c>
      <c r="C420" s="108">
        <v>157100</v>
      </c>
      <c r="D420" s="111" t="s">
        <v>27</v>
      </c>
      <c r="E420" s="108">
        <v>141945.12</v>
      </c>
      <c r="F420" s="108">
        <v>0</v>
      </c>
      <c r="G420" s="108">
        <v>299045.12</v>
      </c>
      <c r="H420" s="111" t="s">
        <v>27</v>
      </c>
      <c r="I420" s="106"/>
      <c r="J420" s="106"/>
      <c r="K420" s="106"/>
      <c r="L420" s="106"/>
    </row>
    <row r="421" spans="2:12" x14ac:dyDescent="0.25">
      <c r="B421" s="111" t="s">
        <v>37</v>
      </c>
      <c r="C421" s="108">
        <v>48227.42</v>
      </c>
      <c r="D421" s="111" t="s">
        <v>27</v>
      </c>
      <c r="E421" s="108">
        <v>4623.3599999999997</v>
      </c>
      <c r="F421" s="108">
        <v>0</v>
      </c>
      <c r="G421" s="108">
        <v>52850.78</v>
      </c>
      <c r="H421" s="111" t="s">
        <v>27</v>
      </c>
      <c r="I421" s="106"/>
      <c r="J421" s="106"/>
      <c r="K421" s="106"/>
      <c r="L421" s="106"/>
    </row>
    <row r="422" spans="2:12" x14ac:dyDescent="0.25">
      <c r="B422" s="111" t="s">
        <v>38</v>
      </c>
      <c r="C422" s="108">
        <v>92245.93</v>
      </c>
      <c r="D422" s="111" t="s">
        <v>27</v>
      </c>
      <c r="E422" s="108">
        <v>2668.02</v>
      </c>
      <c r="F422" s="108">
        <v>0</v>
      </c>
      <c r="G422" s="108">
        <v>94913.95</v>
      </c>
      <c r="H422" s="111" t="s">
        <v>27</v>
      </c>
      <c r="I422" s="106"/>
      <c r="J422" s="106"/>
      <c r="K422" s="106"/>
      <c r="L422" s="106"/>
    </row>
    <row r="423" spans="2:12" x14ac:dyDescent="0.25">
      <c r="B423" s="111" t="s">
        <v>39</v>
      </c>
      <c r="C423" s="108">
        <v>23991.16</v>
      </c>
      <c r="D423" s="111" t="s">
        <v>27</v>
      </c>
      <c r="E423" s="108">
        <v>3127.94</v>
      </c>
      <c r="F423" s="108">
        <v>0</v>
      </c>
      <c r="G423" s="108">
        <v>27119.1</v>
      </c>
      <c r="H423" s="111" t="s">
        <v>27</v>
      </c>
      <c r="I423" s="106"/>
      <c r="J423" s="106"/>
      <c r="K423" s="106"/>
      <c r="L423" s="106"/>
    </row>
    <row r="424" spans="2:12" x14ac:dyDescent="0.25">
      <c r="B424" s="111" t="s">
        <v>40</v>
      </c>
      <c r="C424" s="108">
        <v>5000</v>
      </c>
      <c r="D424" s="111" t="s">
        <v>27</v>
      </c>
      <c r="E424" s="108">
        <v>0</v>
      </c>
      <c r="F424" s="108">
        <v>0</v>
      </c>
      <c r="G424" s="108">
        <v>5000</v>
      </c>
      <c r="H424" s="111" t="s">
        <v>27</v>
      </c>
      <c r="I424" s="106"/>
      <c r="J424" s="106"/>
      <c r="K424" s="106"/>
      <c r="L424" s="106"/>
    </row>
    <row r="425" spans="2:12" x14ac:dyDescent="0.25">
      <c r="B425" s="111" t="s">
        <v>41</v>
      </c>
      <c r="C425" s="108">
        <v>547967.19999999995</v>
      </c>
      <c r="D425" s="111" t="s">
        <v>27</v>
      </c>
      <c r="E425" s="108">
        <v>24000</v>
      </c>
      <c r="F425" s="108">
        <v>0</v>
      </c>
      <c r="G425" s="108">
        <v>571967.19999999995</v>
      </c>
      <c r="H425" s="111" t="s">
        <v>27</v>
      </c>
      <c r="I425" s="106"/>
      <c r="J425" s="106"/>
      <c r="K425" s="106"/>
      <c r="L425" s="106"/>
    </row>
    <row r="426" spans="2:12" x14ac:dyDescent="0.25">
      <c r="B426" s="111" t="s">
        <v>20</v>
      </c>
      <c r="C426" s="108">
        <v>19250</v>
      </c>
      <c r="D426" s="111" t="s">
        <v>27</v>
      </c>
      <c r="E426" s="108">
        <v>0</v>
      </c>
      <c r="F426" s="108">
        <v>0</v>
      </c>
      <c r="G426" s="108">
        <v>19250</v>
      </c>
      <c r="H426" s="111" t="s">
        <v>27</v>
      </c>
      <c r="I426" s="106"/>
      <c r="J426" s="106"/>
      <c r="K426" s="106"/>
      <c r="L426" s="106"/>
    </row>
    <row r="427" spans="2:12" x14ac:dyDescent="0.25">
      <c r="B427" s="115" t="s">
        <v>182</v>
      </c>
      <c r="C427" s="116">
        <v>125766</v>
      </c>
      <c r="D427" s="115" t="s">
        <v>27</v>
      </c>
      <c r="E427" s="116">
        <v>13584.44</v>
      </c>
      <c r="F427" s="116">
        <v>0</v>
      </c>
      <c r="G427" s="116">
        <v>139350.44</v>
      </c>
      <c r="H427" s="115" t="s">
        <v>27</v>
      </c>
      <c r="I427" s="106"/>
      <c r="J427" s="106"/>
      <c r="K427" s="106"/>
      <c r="L427" s="106"/>
    </row>
    <row r="428" spans="2:12" x14ac:dyDescent="0.25">
      <c r="B428" s="111" t="s">
        <v>28</v>
      </c>
      <c r="C428" s="108">
        <v>776</v>
      </c>
      <c r="D428" s="111" t="s">
        <v>27</v>
      </c>
      <c r="E428" s="108">
        <v>0</v>
      </c>
      <c r="F428" s="108">
        <v>0</v>
      </c>
      <c r="G428" s="108">
        <v>776</v>
      </c>
      <c r="H428" s="111" t="s">
        <v>27</v>
      </c>
      <c r="I428" s="106"/>
      <c r="J428" s="106"/>
      <c r="K428" s="106"/>
      <c r="L428" s="106"/>
    </row>
    <row r="429" spans="2:12" x14ac:dyDescent="0.25">
      <c r="B429" s="111" t="s">
        <v>37</v>
      </c>
      <c r="C429" s="108">
        <v>1250</v>
      </c>
      <c r="D429" s="111" t="s">
        <v>27</v>
      </c>
      <c r="E429" s="108">
        <v>1099.44</v>
      </c>
      <c r="F429" s="108">
        <v>0</v>
      </c>
      <c r="G429" s="108">
        <v>2349.44</v>
      </c>
      <c r="H429" s="111" t="s">
        <v>27</v>
      </c>
      <c r="I429" s="106"/>
      <c r="J429" s="106"/>
      <c r="K429" s="106"/>
      <c r="L429" s="106"/>
    </row>
    <row r="430" spans="2:12" x14ac:dyDescent="0.25">
      <c r="B430" s="111" t="s">
        <v>41</v>
      </c>
      <c r="C430" s="108">
        <v>80000</v>
      </c>
      <c r="D430" s="111" t="s">
        <v>27</v>
      </c>
      <c r="E430" s="108">
        <v>0</v>
      </c>
      <c r="F430" s="108">
        <v>0</v>
      </c>
      <c r="G430" s="108">
        <v>80000</v>
      </c>
      <c r="H430" s="111" t="s">
        <v>27</v>
      </c>
      <c r="I430" s="106"/>
      <c r="J430" s="106"/>
      <c r="K430" s="106"/>
      <c r="L430" s="106"/>
    </row>
    <row r="431" spans="2:12" x14ac:dyDescent="0.25">
      <c r="B431" s="111" t="s">
        <v>42</v>
      </c>
      <c r="C431" s="108">
        <v>43740</v>
      </c>
      <c r="D431" s="111" t="s">
        <v>27</v>
      </c>
      <c r="E431" s="108">
        <v>12485</v>
      </c>
      <c r="F431" s="108">
        <v>0</v>
      </c>
      <c r="G431" s="108">
        <v>56225</v>
      </c>
      <c r="H431" s="111" t="s">
        <v>27</v>
      </c>
      <c r="I431" s="106"/>
      <c r="J431" s="106"/>
      <c r="K431" s="106"/>
      <c r="L431" s="106"/>
    </row>
    <row r="432" spans="2:12" x14ac:dyDescent="0.25">
      <c r="B432" s="115" t="s">
        <v>183</v>
      </c>
      <c r="C432" s="116">
        <v>100543.1</v>
      </c>
      <c r="D432" s="115" t="s">
        <v>27</v>
      </c>
      <c r="E432" s="116">
        <v>13750</v>
      </c>
      <c r="F432" s="116">
        <v>0</v>
      </c>
      <c r="G432" s="116">
        <v>114293.1</v>
      </c>
      <c r="H432" s="115" t="s">
        <v>27</v>
      </c>
      <c r="I432" s="106"/>
      <c r="J432" s="106"/>
      <c r="K432" s="106"/>
      <c r="L432" s="106"/>
    </row>
    <row r="433" spans="2:12" x14ac:dyDescent="0.25">
      <c r="B433" s="111" t="s">
        <v>37</v>
      </c>
      <c r="C433" s="108">
        <v>9566.1</v>
      </c>
      <c r="D433" s="111" t="s">
        <v>27</v>
      </c>
      <c r="E433" s="108">
        <v>0</v>
      </c>
      <c r="F433" s="108">
        <v>0</v>
      </c>
      <c r="G433" s="108">
        <v>9566.1</v>
      </c>
      <c r="H433" s="111" t="s">
        <v>27</v>
      </c>
      <c r="I433" s="106"/>
      <c r="J433" s="106"/>
      <c r="K433" s="106"/>
      <c r="L433" s="106"/>
    </row>
    <row r="434" spans="2:12" x14ac:dyDescent="0.25">
      <c r="B434" s="111" t="s">
        <v>43</v>
      </c>
      <c r="C434" s="108">
        <v>4227</v>
      </c>
      <c r="D434" s="111" t="s">
        <v>27</v>
      </c>
      <c r="E434" s="108">
        <v>0</v>
      </c>
      <c r="F434" s="108">
        <v>0</v>
      </c>
      <c r="G434" s="108">
        <v>4227</v>
      </c>
      <c r="H434" s="111" t="s">
        <v>27</v>
      </c>
      <c r="I434" s="106"/>
      <c r="J434" s="106"/>
      <c r="K434" s="106"/>
      <c r="L434" s="106"/>
    </row>
    <row r="435" spans="2:12" x14ac:dyDescent="0.25">
      <c r="B435" s="111" t="s">
        <v>41</v>
      </c>
      <c r="C435" s="108">
        <v>50500</v>
      </c>
      <c r="D435" s="111" t="s">
        <v>27</v>
      </c>
      <c r="E435" s="108">
        <v>0</v>
      </c>
      <c r="F435" s="108">
        <v>0</v>
      </c>
      <c r="G435" s="108">
        <v>50500</v>
      </c>
      <c r="H435" s="111" t="s">
        <v>27</v>
      </c>
      <c r="I435" s="106"/>
      <c r="J435" s="106"/>
      <c r="K435" s="106"/>
      <c r="L435" s="106"/>
    </row>
    <row r="436" spans="2:12" x14ac:dyDescent="0.25">
      <c r="B436" s="111" t="s">
        <v>42</v>
      </c>
      <c r="C436" s="108">
        <v>36250</v>
      </c>
      <c r="D436" s="111" t="s">
        <v>27</v>
      </c>
      <c r="E436" s="108">
        <v>13750</v>
      </c>
      <c r="F436" s="108">
        <v>0</v>
      </c>
      <c r="G436" s="108">
        <v>50000</v>
      </c>
      <c r="H436" s="111" t="s">
        <v>27</v>
      </c>
      <c r="I436" s="106"/>
      <c r="J436" s="106"/>
      <c r="K436" s="106"/>
      <c r="L436" s="106"/>
    </row>
    <row r="437" spans="2:12" x14ac:dyDescent="0.25">
      <c r="B437" s="115" t="s">
        <v>184</v>
      </c>
      <c r="C437" s="116">
        <v>26518.959999999999</v>
      </c>
      <c r="D437" s="115" t="s">
        <v>27</v>
      </c>
      <c r="E437" s="116">
        <v>1700</v>
      </c>
      <c r="F437" s="116">
        <v>0</v>
      </c>
      <c r="G437" s="116">
        <v>28218.959999999999</v>
      </c>
      <c r="H437" s="115" t="s">
        <v>27</v>
      </c>
      <c r="I437" s="106"/>
      <c r="J437" s="106"/>
      <c r="K437" s="106"/>
      <c r="L437" s="106"/>
    </row>
    <row r="438" spans="2:12" x14ac:dyDescent="0.25">
      <c r="B438" s="111" t="s">
        <v>37</v>
      </c>
      <c r="C438" s="108">
        <v>8168.96</v>
      </c>
      <c r="D438" s="111" t="s">
        <v>27</v>
      </c>
      <c r="E438" s="108">
        <v>0</v>
      </c>
      <c r="F438" s="108">
        <v>0</v>
      </c>
      <c r="G438" s="108">
        <v>8168.96</v>
      </c>
      <c r="H438" s="111" t="s">
        <v>27</v>
      </c>
      <c r="I438" s="106"/>
      <c r="J438" s="106"/>
      <c r="K438" s="106"/>
      <c r="L438" s="106"/>
    </row>
    <row r="439" spans="2:12" x14ac:dyDescent="0.25">
      <c r="B439" s="111" t="s">
        <v>539</v>
      </c>
      <c r="C439" s="108">
        <v>15000</v>
      </c>
      <c r="D439" s="111" t="s">
        <v>27</v>
      </c>
      <c r="E439" s="108">
        <v>0</v>
      </c>
      <c r="F439" s="108">
        <v>0</v>
      </c>
      <c r="G439" s="108">
        <v>15000</v>
      </c>
      <c r="H439" s="111" t="s">
        <v>27</v>
      </c>
      <c r="I439" s="106"/>
      <c r="J439" s="106"/>
      <c r="K439" s="106"/>
      <c r="L439" s="106"/>
    </row>
    <row r="440" spans="2:12" x14ac:dyDescent="0.25">
      <c r="B440" s="111" t="s">
        <v>42</v>
      </c>
      <c r="C440" s="108">
        <v>3350</v>
      </c>
      <c r="D440" s="111" t="s">
        <v>27</v>
      </c>
      <c r="E440" s="108">
        <v>1700</v>
      </c>
      <c r="F440" s="108">
        <v>0</v>
      </c>
      <c r="G440" s="108">
        <v>5050</v>
      </c>
      <c r="H440" s="111" t="s">
        <v>27</v>
      </c>
      <c r="I440" s="106"/>
      <c r="J440" s="106"/>
      <c r="K440" s="106"/>
      <c r="L440" s="106"/>
    </row>
    <row r="441" spans="2:12" x14ac:dyDescent="0.25">
      <c r="B441" s="115" t="s">
        <v>185</v>
      </c>
      <c r="C441" s="116">
        <v>23834</v>
      </c>
      <c r="D441" s="115" t="s">
        <v>27</v>
      </c>
      <c r="E441" s="116">
        <v>3750</v>
      </c>
      <c r="F441" s="116">
        <v>0</v>
      </c>
      <c r="G441" s="116">
        <v>27584</v>
      </c>
      <c r="H441" s="115" t="s">
        <v>27</v>
      </c>
      <c r="I441" s="106"/>
      <c r="J441" s="106"/>
      <c r="K441" s="106"/>
      <c r="L441" s="106"/>
    </row>
    <row r="442" spans="2:12" x14ac:dyDescent="0.25">
      <c r="B442" s="111" t="s">
        <v>37</v>
      </c>
      <c r="C442" s="108">
        <v>1334</v>
      </c>
      <c r="D442" s="111" t="s">
        <v>27</v>
      </c>
      <c r="E442" s="108">
        <v>0</v>
      </c>
      <c r="F442" s="108">
        <v>0</v>
      </c>
      <c r="G442" s="108">
        <v>1334</v>
      </c>
      <c r="H442" s="111" t="s">
        <v>27</v>
      </c>
      <c r="I442" s="106"/>
      <c r="J442" s="106"/>
      <c r="K442" s="106"/>
      <c r="L442" s="106"/>
    </row>
    <row r="443" spans="2:12" x14ac:dyDescent="0.25">
      <c r="B443" s="111" t="s">
        <v>41</v>
      </c>
      <c r="C443" s="108">
        <v>20000</v>
      </c>
      <c r="D443" s="111" t="s">
        <v>27</v>
      </c>
      <c r="E443" s="108">
        <v>0</v>
      </c>
      <c r="F443" s="108">
        <v>0</v>
      </c>
      <c r="G443" s="108">
        <v>20000</v>
      </c>
      <c r="H443" s="111" t="s">
        <v>27</v>
      </c>
      <c r="I443" s="106"/>
      <c r="J443" s="106"/>
      <c r="K443" s="106"/>
      <c r="L443" s="106"/>
    </row>
    <row r="444" spans="2:12" x14ac:dyDescent="0.25">
      <c r="B444" s="111" t="s">
        <v>42</v>
      </c>
      <c r="C444" s="108">
        <v>2500</v>
      </c>
      <c r="D444" s="111" t="s">
        <v>27</v>
      </c>
      <c r="E444" s="108">
        <v>3750</v>
      </c>
      <c r="F444" s="108">
        <v>0</v>
      </c>
      <c r="G444" s="108">
        <v>6250</v>
      </c>
      <c r="H444" s="111" t="s">
        <v>27</v>
      </c>
      <c r="I444" s="106"/>
      <c r="J444" s="106"/>
      <c r="K444" s="106"/>
      <c r="L444" s="106"/>
    </row>
    <row r="445" spans="2:12" x14ac:dyDescent="0.25">
      <c r="B445" s="115" t="s">
        <v>186</v>
      </c>
      <c r="C445" s="116">
        <v>21000</v>
      </c>
      <c r="D445" s="115" t="s">
        <v>27</v>
      </c>
      <c r="E445" s="116">
        <v>2000</v>
      </c>
      <c r="F445" s="116">
        <v>0</v>
      </c>
      <c r="G445" s="116">
        <v>23000</v>
      </c>
      <c r="H445" s="115" t="s">
        <v>27</v>
      </c>
      <c r="I445" s="106"/>
      <c r="J445" s="106"/>
      <c r="K445" s="106"/>
      <c r="L445" s="106"/>
    </row>
    <row r="446" spans="2:12" x14ac:dyDescent="0.25">
      <c r="B446" s="111" t="s">
        <v>41</v>
      </c>
      <c r="C446" s="108">
        <v>15000</v>
      </c>
      <c r="D446" s="111" t="s">
        <v>27</v>
      </c>
      <c r="E446" s="108">
        <v>0</v>
      </c>
      <c r="F446" s="108">
        <v>0</v>
      </c>
      <c r="G446" s="108">
        <v>15000</v>
      </c>
      <c r="H446" s="111" t="s">
        <v>27</v>
      </c>
      <c r="I446" s="106"/>
      <c r="J446" s="106"/>
      <c r="K446" s="106"/>
      <c r="L446" s="106"/>
    </row>
    <row r="447" spans="2:12" x14ac:dyDescent="0.25">
      <c r="B447" s="111" t="s">
        <v>42</v>
      </c>
      <c r="C447" s="108">
        <v>6000</v>
      </c>
      <c r="D447" s="111" t="s">
        <v>27</v>
      </c>
      <c r="E447" s="108">
        <v>2000</v>
      </c>
      <c r="F447" s="108">
        <v>0</v>
      </c>
      <c r="G447" s="108">
        <v>8000</v>
      </c>
      <c r="H447" s="111" t="s">
        <v>27</v>
      </c>
      <c r="I447" s="106"/>
      <c r="J447" s="106"/>
      <c r="K447" s="106"/>
      <c r="L447" s="106"/>
    </row>
    <row r="448" spans="2:12" x14ac:dyDescent="0.25">
      <c r="B448" s="115" t="s">
        <v>12</v>
      </c>
      <c r="C448" s="116">
        <v>120000</v>
      </c>
      <c r="D448" s="115" t="s">
        <v>27</v>
      </c>
      <c r="E448" s="116">
        <v>24000</v>
      </c>
      <c r="F448" s="116">
        <v>0</v>
      </c>
      <c r="G448" s="116">
        <v>144000</v>
      </c>
      <c r="H448" s="115" t="s">
        <v>27</v>
      </c>
      <c r="I448" s="106"/>
      <c r="J448" s="106"/>
      <c r="K448" s="106"/>
      <c r="L448" s="106"/>
    </row>
    <row r="449" spans="2:12" x14ac:dyDescent="0.25">
      <c r="B449" s="111" t="s">
        <v>540</v>
      </c>
      <c r="C449" s="108">
        <v>30000</v>
      </c>
      <c r="D449" s="111" t="s">
        <v>27</v>
      </c>
      <c r="E449" s="108">
        <v>6000</v>
      </c>
      <c r="F449" s="108">
        <v>0</v>
      </c>
      <c r="G449" s="108">
        <v>36000</v>
      </c>
      <c r="H449" s="111" t="s">
        <v>27</v>
      </c>
      <c r="I449" s="106"/>
      <c r="J449" s="106"/>
      <c r="K449" s="106"/>
      <c r="L449" s="106"/>
    </row>
    <row r="450" spans="2:12" x14ac:dyDescent="0.25">
      <c r="B450" s="111" t="s">
        <v>541</v>
      </c>
      <c r="C450" s="108">
        <v>30000</v>
      </c>
      <c r="D450" s="111" t="s">
        <v>27</v>
      </c>
      <c r="E450" s="108">
        <v>6000</v>
      </c>
      <c r="F450" s="108">
        <v>0</v>
      </c>
      <c r="G450" s="108">
        <v>36000</v>
      </c>
      <c r="H450" s="111" t="s">
        <v>27</v>
      </c>
      <c r="I450" s="106"/>
      <c r="J450" s="106"/>
      <c r="K450" s="106"/>
      <c r="L450" s="106"/>
    </row>
    <row r="451" spans="2:12" x14ac:dyDescent="0.25">
      <c r="B451" s="111" t="s">
        <v>542</v>
      </c>
      <c r="C451" s="108">
        <v>30000</v>
      </c>
      <c r="D451" s="111" t="s">
        <v>27</v>
      </c>
      <c r="E451" s="108">
        <v>6000</v>
      </c>
      <c r="F451" s="108">
        <v>0</v>
      </c>
      <c r="G451" s="108">
        <v>36000</v>
      </c>
      <c r="H451" s="111" t="s">
        <v>27</v>
      </c>
      <c r="I451" s="106"/>
      <c r="J451" s="106"/>
      <c r="K451" s="106"/>
      <c r="L451" s="106"/>
    </row>
    <row r="452" spans="2:12" x14ac:dyDescent="0.25">
      <c r="B452" s="111" t="s">
        <v>543</v>
      </c>
      <c r="C452" s="108">
        <v>30000</v>
      </c>
      <c r="D452" s="111" t="s">
        <v>27</v>
      </c>
      <c r="E452" s="108">
        <v>6000</v>
      </c>
      <c r="F452" s="108">
        <v>0</v>
      </c>
      <c r="G452" s="108">
        <v>36000</v>
      </c>
      <c r="H452" s="111" t="s">
        <v>27</v>
      </c>
      <c r="I452" s="106"/>
      <c r="J452" s="106"/>
      <c r="K452" s="106"/>
      <c r="L452" s="106"/>
    </row>
    <row r="453" spans="2:12" x14ac:dyDescent="0.25">
      <c r="B453" s="115" t="s">
        <v>20</v>
      </c>
      <c r="C453" s="116">
        <v>1764658</v>
      </c>
      <c r="D453" s="115" t="s">
        <v>27</v>
      </c>
      <c r="E453" s="116">
        <v>1917288</v>
      </c>
      <c r="F453" s="116">
        <v>0</v>
      </c>
      <c r="G453" s="116">
        <v>3681946</v>
      </c>
      <c r="H453" s="115" t="s">
        <v>27</v>
      </c>
      <c r="I453" s="106"/>
      <c r="J453" s="106"/>
      <c r="K453" s="106"/>
      <c r="L453" s="106"/>
    </row>
    <row r="454" spans="2:12" x14ac:dyDescent="0.25">
      <c r="B454" s="111" t="s">
        <v>544</v>
      </c>
      <c r="C454" s="108">
        <v>102384</v>
      </c>
      <c r="D454" s="111" t="s">
        <v>27</v>
      </c>
      <c r="E454" s="108">
        <v>300147</v>
      </c>
      <c r="F454" s="108">
        <v>0</v>
      </c>
      <c r="G454" s="108">
        <v>402531</v>
      </c>
      <c r="H454" s="111" t="s">
        <v>27</v>
      </c>
      <c r="I454" s="106"/>
      <c r="J454" s="106"/>
      <c r="K454" s="106"/>
      <c r="L454" s="106"/>
    </row>
    <row r="455" spans="2:12" x14ac:dyDescent="0.25">
      <c r="B455" s="111" t="s">
        <v>545</v>
      </c>
      <c r="C455" s="108">
        <v>423501</v>
      </c>
      <c r="D455" s="111" t="s">
        <v>27</v>
      </c>
      <c r="E455" s="108">
        <v>418763</v>
      </c>
      <c r="F455" s="108">
        <v>0</v>
      </c>
      <c r="G455" s="108">
        <v>842264</v>
      </c>
      <c r="H455" s="111" t="s">
        <v>27</v>
      </c>
      <c r="I455" s="106"/>
      <c r="J455" s="106"/>
      <c r="K455" s="106"/>
      <c r="L455" s="106"/>
    </row>
    <row r="456" spans="2:12" x14ac:dyDescent="0.25">
      <c r="B456" s="111" t="s">
        <v>546</v>
      </c>
      <c r="C456" s="108">
        <v>857280</v>
      </c>
      <c r="D456" s="111" t="s">
        <v>27</v>
      </c>
      <c r="E456" s="108">
        <v>825132</v>
      </c>
      <c r="F456" s="108">
        <v>0</v>
      </c>
      <c r="G456" s="108">
        <v>1682412</v>
      </c>
      <c r="H456" s="111" t="s">
        <v>27</v>
      </c>
      <c r="I456" s="106"/>
      <c r="J456" s="106"/>
      <c r="K456" s="106"/>
      <c r="L456" s="106"/>
    </row>
    <row r="457" spans="2:12" x14ac:dyDescent="0.25">
      <c r="B457" s="111" t="s">
        <v>547</v>
      </c>
      <c r="C457" s="108">
        <v>381493</v>
      </c>
      <c r="D457" s="111" t="s">
        <v>27</v>
      </c>
      <c r="E457" s="108">
        <v>373246</v>
      </c>
      <c r="F457" s="108">
        <v>0</v>
      </c>
      <c r="G457" s="108">
        <v>754739</v>
      </c>
      <c r="H457" s="111" t="s">
        <v>27</v>
      </c>
      <c r="I457" s="106"/>
      <c r="J457" s="106"/>
      <c r="K457" s="106"/>
      <c r="L457" s="106"/>
    </row>
    <row r="458" spans="2:12" x14ac:dyDescent="0.25">
      <c r="B458" s="111" t="s">
        <v>45</v>
      </c>
      <c r="C458" s="108">
        <v>3060975.12</v>
      </c>
      <c r="D458" s="111" t="s">
        <v>27</v>
      </c>
      <c r="E458" s="108">
        <v>312708.90000000002</v>
      </c>
      <c r="F458" s="108">
        <v>0</v>
      </c>
      <c r="G458" s="108">
        <v>3373684.02</v>
      </c>
      <c r="H458" s="111" t="s">
        <v>27</v>
      </c>
      <c r="I458" s="106"/>
      <c r="J458" s="106"/>
      <c r="K458" s="106"/>
      <c r="L458" s="106"/>
    </row>
    <row r="459" spans="2:12" x14ac:dyDescent="0.25">
      <c r="B459" s="115" t="s">
        <v>181</v>
      </c>
      <c r="C459" s="116">
        <v>3058703.12</v>
      </c>
      <c r="D459" s="115" t="s">
        <v>27</v>
      </c>
      <c r="E459" s="116">
        <v>312708.90000000002</v>
      </c>
      <c r="F459" s="116">
        <v>0</v>
      </c>
      <c r="G459" s="116">
        <v>3371412.02</v>
      </c>
      <c r="H459" s="115" t="s">
        <v>27</v>
      </c>
      <c r="I459" s="106"/>
      <c r="J459" s="106"/>
      <c r="K459" s="106"/>
      <c r="L459" s="106"/>
    </row>
    <row r="460" spans="2:12" x14ac:dyDescent="0.25">
      <c r="B460" s="111" t="s">
        <v>46</v>
      </c>
      <c r="C460" s="108">
        <v>127131.7</v>
      </c>
      <c r="D460" s="111" t="s">
        <v>27</v>
      </c>
      <c r="E460" s="108">
        <v>29726.58</v>
      </c>
      <c r="F460" s="108">
        <v>0</v>
      </c>
      <c r="G460" s="108">
        <v>156858.28</v>
      </c>
      <c r="H460" s="111" t="s">
        <v>27</v>
      </c>
      <c r="I460" s="106"/>
      <c r="J460" s="106"/>
      <c r="K460" s="106"/>
      <c r="L460" s="106"/>
    </row>
    <row r="461" spans="2:12" x14ac:dyDescent="0.25">
      <c r="B461" s="111" t="s">
        <v>47</v>
      </c>
      <c r="C461" s="108">
        <v>51175.839999999997</v>
      </c>
      <c r="D461" s="111" t="s">
        <v>27</v>
      </c>
      <c r="E461" s="108">
        <v>9143</v>
      </c>
      <c r="F461" s="108">
        <v>0</v>
      </c>
      <c r="G461" s="108">
        <v>60318.84</v>
      </c>
      <c r="H461" s="111" t="s">
        <v>27</v>
      </c>
      <c r="I461" s="106"/>
      <c r="J461" s="106"/>
      <c r="K461" s="106"/>
      <c r="L461" s="106"/>
    </row>
    <row r="462" spans="2:12" x14ac:dyDescent="0.25">
      <c r="B462" s="111" t="s">
        <v>48</v>
      </c>
      <c r="C462" s="108">
        <v>35541.339999999997</v>
      </c>
      <c r="D462" s="111" t="s">
        <v>27</v>
      </c>
      <c r="E462" s="108">
        <v>8265.68</v>
      </c>
      <c r="F462" s="108">
        <v>0</v>
      </c>
      <c r="G462" s="108">
        <v>43807.02</v>
      </c>
      <c r="H462" s="111" t="s">
        <v>27</v>
      </c>
      <c r="I462" s="106"/>
      <c r="J462" s="106"/>
      <c r="K462" s="106"/>
      <c r="L462" s="106"/>
    </row>
    <row r="463" spans="2:12" x14ac:dyDescent="0.25">
      <c r="B463" s="111" t="s">
        <v>49</v>
      </c>
      <c r="C463" s="108">
        <v>17626.8</v>
      </c>
      <c r="D463" s="111" t="s">
        <v>27</v>
      </c>
      <c r="E463" s="108">
        <v>3390.6</v>
      </c>
      <c r="F463" s="108">
        <v>0</v>
      </c>
      <c r="G463" s="108">
        <v>21017.4</v>
      </c>
      <c r="H463" s="111" t="s">
        <v>27</v>
      </c>
      <c r="I463" s="106"/>
      <c r="J463" s="106"/>
      <c r="K463" s="106"/>
      <c r="L463" s="106"/>
    </row>
    <row r="464" spans="2:12" x14ac:dyDescent="0.25">
      <c r="B464" s="111" t="s">
        <v>50</v>
      </c>
      <c r="C464" s="108">
        <v>34047.74</v>
      </c>
      <c r="D464" s="111" t="s">
        <v>27</v>
      </c>
      <c r="E464" s="108">
        <v>8613.5400000000009</v>
      </c>
      <c r="F464" s="108">
        <v>0</v>
      </c>
      <c r="G464" s="108">
        <v>42661.279999999999</v>
      </c>
      <c r="H464" s="111" t="s">
        <v>27</v>
      </c>
      <c r="I464" s="106"/>
      <c r="J464" s="106"/>
      <c r="K464" s="106"/>
      <c r="L464" s="106"/>
    </row>
    <row r="465" spans="2:12" x14ac:dyDescent="0.25">
      <c r="B465" s="111" t="s">
        <v>51</v>
      </c>
      <c r="C465" s="108">
        <v>6238.01</v>
      </c>
      <c r="D465" s="111" t="s">
        <v>27</v>
      </c>
      <c r="E465" s="108">
        <v>2400</v>
      </c>
      <c r="F465" s="108">
        <v>0</v>
      </c>
      <c r="G465" s="108">
        <v>8638.01</v>
      </c>
      <c r="H465" s="111" t="s">
        <v>27</v>
      </c>
      <c r="I465" s="106"/>
      <c r="J465" s="106"/>
      <c r="K465" s="106"/>
      <c r="L465" s="106"/>
    </row>
    <row r="466" spans="2:12" x14ac:dyDescent="0.25">
      <c r="B466" s="111" t="s">
        <v>52</v>
      </c>
      <c r="C466" s="108">
        <v>9930</v>
      </c>
      <c r="D466" s="111" t="s">
        <v>27</v>
      </c>
      <c r="E466" s="108">
        <v>6500</v>
      </c>
      <c r="F466" s="108">
        <v>0</v>
      </c>
      <c r="G466" s="108">
        <v>16430</v>
      </c>
      <c r="H466" s="111" t="s">
        <v>27</v>
      </c>
      <c r="I466" s="106"/>
      <c r="J466" s="106"/>
      <c r="K466" s="106"/>
      <c r="L466" s="106"/>
    </row>
    <row r="467" spans="2:12" x14ac:dyDescent="0.25">
      <c r="B467" s="111" t="s">
        <v>53</v>
      </c>
      <c r="C467" s="108">
        <v>42884.21</v>
      </c>
      <c r="D467" s="111" t="s">
        <v>27</v>
      </c>
      <c r="E467" s="108">
        <v>4186.83</v>
      </c>
      <c r="F467" s="108">
        <v>0</v>
      </c>
      <c r="G467" s="108">
        <v>47071.040000000001</v>
      </c>
      <c r="H467" s="111" t="s">
        <v>27</v>
      </c>
      <c r="I467" s="106"/>
      <c r="J467" s="106"/>
      <c r="K467" s="106"/>
      <c r="L467" s="106"/>
    </row>
    <row r="468" spans="2:12" x14ac:dyDescent="0.25">
      <c r="B468" s="111" t="s">
        <v>54</v>
      </c>
      <c r="C468" s="108">
        <v>2850.01</v>
      </c>
      <c r="D468" s="111" t="s">
        <v>27</v>
      </c>
      <c r="E468" s="108">
        <v>0</v>
      </c>
      <c r="F468" s="108">
        <v>0</v>
      </c>
      <c r="G468" s="108">
        <v>2850.01</v>
      </c>
      <c r="H468" s="111" t="s">
        <v>27</v>
      </c>
      <c r="I468" s="106"/>
      <c r="J468" s="106"/>
      <c r="K468" s="106"/>
      <c r="L468" s="106"/>
    </row>
    <row r="469" spans="2:12" x14ac:dyDescent="0.25">
      <c r="B469" s="111" t="s">
        <v>43</v>
      </c>
      <c r="C469" s="108">
        <v>10074.59</v>
      </c>
      <c r="D469" s="111" t="s">
        <v>27</v>
      </c>
      <c r="E469" s="108">
        <v>0</v>
      </c>
      <c r="F469" s="108">
        <v>0</v>
      </c>
      <c r="G469" s="108">
        <v>10074.59</v>
      </c>
      <c r="H469" s="111" t="s">
        <v>27</v>
      </c>
      <c r="I469" s="106"/>
      <c r="J469" s="106"/>
      <c r="K469" s="106"/>
      <c r="L469" s="106"/>
    </row>
    <row r="470" spans="2:12" x14ac:dyDescent="0.25">
      <c r="B470" s="111" t="s">
        <v>55</v>
      </c>
      <c r="C470" s="108">
        <v>276623.52</v>
      </c>
      <c r="D470" s="111" t="s">
        <v>27</v>
      </c>
      <c r="E470" s="108">
        <v>63704.54</v>
      </c>
      <c r="F470" s="108">
        <v>0</v>
      </c>
      <c r="G470" s="108">
        <v>340328.06</v>
      </c>
      <c r="H470" s="111" t="s">
        <v>27</v>
      </c>
      <c r="I470" s="106"/>
      <c r="J470" s="106"/>
      <c r="K470" s="106"/>
      <c r="L470" s="106"/>
    </row>
    <row r="471" spans="2:12" x14ac:dyDescent="0.25">
      <c r="B471" s="111" t="s">
        <v>56</v>
      </c>
      <c r="C471" s="108">
        <v>129145.57</v>
      </c>
      <c r="D471" s="111" t="s">
        <v>27</v>
      </c>
      <c r="E471" s="108">
        <v>0</v>
      </c>
      <c r="F471" s="108">
        <v>0</v>
      </c>
      <c r="G471" s="108">
        <v>129145.57</v>
      </c>
      <c r="H471" s="111" t="s">
        <v>27</v>
      </c>
      <c r="I471" s="106"/>
      <c r="J471" s="106"/>
      <c r="K471" s="106"/>
      <c r="L471" s="106"/>
    </row>
    <row r="472" spans="2:12" x14ac:dyDescent="0.25">
      <c r="B472" s="111" t="s">
        <v>57</v>
      </c>
      <c r="C472" s="108">
        <v>2872.47</v>
      </c>
      <c r="D472" s="111" t="s">
        <v>27</v>
      </c>
      <c r="E472" s="108">
        <v>322.11</v>
      </c>
      <c r="F472" s="108">
        <v>0</v>
      </c>
      <c r="G472" s="108">
        <v>3194.58</v>
      </c>
      <c r="H472" s="111" t="s">
        <v>27</v>
      </c>
      <c r="I472" s="106"/>
      <c r="J472" s="106"/>
      <c r="K472" s="106"/>
      <c r="L472" s="106"/>
    </row>
    <row r="473" spans="2:12" x14ac:dyDescent="0.25">
      <c r="B473" s="111" t="s">
        <v>58</v>
      </c>
      <c r="C473" s="108">
        <v>214100</v>
      </c>
      <c r="D473" s="111" t="s">
        <v>27</v>
      </c>
      <c r="E473" s="108">
        <v>25000</v>
      </c>
      <c r="F473" s="108">
        <v>0</v>
      </c>
      <c r="G473" s="108">
        <v>239100</v>
      </c>
      <c r="H473" s="111" t="s">
        <v>27</v>
      </c>
      <c r="I473" s="106"/>
      <c r="J473" s="106"/>
      <c r="K473" s="106"/>
      <c r="L473" s="106"/>
    </row>
    <row r="474" spans="2:12" x14ac:dyDescent="0.25">
      <c r="B474" s="111" t="s">
        <v>59</v>
      </c>
      <c r="C474" s="108">
        <v>42088</v>
      </c>
      <c r="D474" s="111" t="s">
        <v>27</v>
      </c>
      <c r="E474" s="108">
        <v>1750</v>
      </c>
      <c r="F474" s="108">
        <v>0</v>
      </c>
      <c r="G474" s="108">
        <v>43838</v>
      </c>
      <c r="H474" s="111" t="s">
        <v>27</v>
      </c>
      <c r="I474" s="106"/>
      <c r="J474" s="106"/>
      <c r="K474" s="106"/>
      <c r="L474" s="106"/>
    </row>
    <row r="475" spans="2:12" x14ac:dyDescent="0.25">
      <c r="B475" s="111" t="s">
        <v>60</v>
      </c>
      <c r="C475" s="108">
        <v>27914.85</v>
      </c>
      <c r="D475" s="111" t="s">
        <v>27</v>
      </c>
      <c r="E475" s="108">
        <v>0</v>
      </c>
      <c r="F475" s="108">
        <v>0</v>
      </c>
      <c r="G475" s="108">
        <v>27914.85</v>
      </c>
      <c r="H475" s="111" t="s">
        <v>27</v>
      </c>
      <c r="I475" s="106"/>
      <c r="J475" s="106"/>
      <c r="K475" s="106"/>
      <c r="L475" s="106"/>
    </row>
    <row r="476" spans="2:12" x14ac:dyDescent="0.25">
      <c r="B476" s="111" t="s">
        <v>61</v>
      </c>
      <c r="C476" s="108">
        <v>41576.82</v>
      </c>
      <c r="D476" s="111" t="s">
        <v>27</v>
      </c>
      <c r="E476" s="108">
        <v>0</v>
      </c>
      <c r="F476" s="108">
        <v>0</v>
      </c>
      <c r="G476" s="108">
        <v>41576.82</v>
      </c>
      <c r="H476" s="111" t="s">
        <v>27</v>
      </c>
      <c r="I476" s="106"/>
      <c r="J476" s="106"/>
      <c r="K476" s="106"/>
      <c r="L476" s="106"/>
    </row>
    <row r="477" spans="2:12" x14ac:dyDescent="0.25">
      <c r="B477" s="111" t="s">
        <v>93</v>
      </c>
      <c r="C477" s="108">
        <v>54354.64</v>
      </c>
      <c r="D477" s="111" t="s">
        <v>27</v>
      </c>
      <c r="E477" s="108">
        <v>29175.18</v>
      </c>
      <c r="F477" s="108">
        <v>0</v>
      </c>
      <c r="G477" s="108">
        <v>83529.820000000007</v>
      </c>
      <c r="H477" s="111" t="s">
        <v>27</v>
      </c>
      <c r="I477" s="106"/>
      <c r="J477" s="106"/>
      <c r="K477" s="106"/>
      <c r="L477" s="106"/>
    </row>
    <row r="478" spans="2:12" x14ac:dyDescent="0.25">
      <c r="B478" s="111" t="s">
        <v>62</v>
      </c>
      <c r="C478" s="108">
        <v>19465.12</v>
      </c>
      <c r="D478" s="111" t="s">
        <v>27</v>
      </c>
      <c r="E478" s="108">
        <v>0</v>
      </c>
      <c r="F478" s="108">
        <v>0</v>
      </c>
      <c r="G478" s="108">
        <v>19465.12</v>
      </c>
      <c r="H478" s="111" t="s">
        <v>27</v>
      </c>
      <c r="I478" s="106"/>
      <c r="J478" s="106"/>
      <c r="K478" s="106"/>
      <c r="L478" s="106"/>
    </row>
    <row r="479" spans="2:12" x14ac:dyDescent="0.25">
      <c r="B479" s="111" t="s">
        <v>63</v>
      </c>
      <c r="C479" s="108">
        <v>275</v>
      </c>
      <c r="D479" s="111" t="s">
        <v>27</v>
      </c>
      <c r="E479" s="108">
        <v>0</v>
      </c>
      <c r="F479" s="108">
        <v>0</v>
      </c>
      <c r="G479" s="108">
        <v>275</v>
      </c>
      <c r="H479" s="111" t="s">
        <v>27</v>
      </c>
      <c r="I479" s="106"/>
      <c r="J479" s="106"/>
      <c r="K479" s="106"/>
      <c r="L479" s="106"/>
    </row>
    <row r="480" spans="2:12" x14ac:dyDescent="0.25">
      <c r="B480" s="111" t="s">
        <v>64</v>
      </c>
      <c r="C480" s="108">
        <v>21795</v>
      </c>
      <c r="D480" s="111" t="s">
        <v>27</v>
      </c>
      <c r="E480" s="108">
        <v>0</v>
      </c>
      <c r="F480" s="108">
        <v>0</v>
      </c>
      <c r="G480" s="108">
        <v>21795</v>
      </c>
      <c r="H480" s="111" t="s">
        <v>27</v>
      </c>
      <c r="I480" s="106"/>
      <c r="J480" s="106"/>
      <c r="K480" s="106"/>
      <c r="L480" s="106"/>
    </row>
    <row r="481" spans="2:12" x14ac:dyDescent="0.25">
      <c r="B481" s="111" t="s">
        <v>65</v>
      </c>
      <c r="C481" s="108">
        <v>3445</v>
      </c>
      <c r="D481" s="111" t="s">
        <v>27</v>
      </c>
      <c r="E481" s="108">
        <v>2500</v>
      </c>
      <c r="F481" s="108">
        <v>0</v>
      </c>
      <c r="G481" s="108">
        <v>5945</v>
      </c>
      <c r="H481" s="111" t="s">
        <v>27</v>
      </c>
      <c r="I481" s="106"/>
      <c r="J481" s="106"/>
      <c r="K481" s="106"/>
      <c r="L481" s="106"/>
    </row>
    <row r="482" spans="2:12" x14ac:dyDescent="0.25">
      <c r="B482" s="111" t="s">
        <v>548</v>
      </c>
      <c r="C482" s="108">
        <v>0</v>
      </c>
      <c r="D482" s="111" t="s">
        <v>27</v>
      </c>
      <c r="E482" s="108">
        <v>51088.53</v>
      </c>
      <c r="F482" s="108">
        <v>0</v>
      </c>
      <c r="G482" s="108">
        <v>51088.53</v>
      </c>
      <c r="H482" s="111" t="s">
        <v>27</v>
      </c>
      <c r="I482" s="106"/>
      <c r="J482" s="106"/>
      <c r="K482" s="106"/>
      <c r="L482" s="106"/>
    </row>
    <row r="483" spans="2:12" x14ac:dyDescent="0.25">
      <c r="B483" s="111" t="s">
        <v>66</v>
      </c>
      <c r="C483" s="108">
        <v>17314.080000000002</v>
      </c>
      <c r="D483" s="111" t="s">
        <v>27</v>
      </c>
      <c r="E483" s="108">
        <v>1067.0999999999999</v>
      </c>
      <c r="F483" s="108">
        <v>0</v>
      </c>
      <c r="G483" s="108">
        <v>18381.18</v>
      </c>
      <c r="H483" s="111" t="s">
        <v>27</v>
      </c>
      <c r="I483" s="106"/>
      <c r="J483" s="106"/>
      <c r="K483" s="106"/>
      <c r="L483" s="106"/>
    </row>
    <row r="484" spans="2:12" x14ac:dyDescent="0.25">
      <c r="B484" s="111" t="s">
        <v>67</v>
      </c>
      <c r="C484" s="108">
        <v>60343.51</v>
      </c>
      <c r="D484" s="111" t="s">
        <v>27</v>
      </c>
      <c r="E484" s="108">
        <v>9064.48</v>
      </c>
      <c r="F484" s="108">
        <v>0</v>
      </c>
      <c r="G484" s="108">
        <v>69407.990000000005</v>
      </c>
      <c r="H484" s="111" t="s">
        <v>27</v>
      </c>
      <c r="I484" s="106"/>
      <c r="J484" s="106"/>
      <c r="K484" s="106"/>
      <c r="L484" s="106"/>
    </row>
    <row r="485" spans="2:12" x14ac:dyDescent="0.25">
      <c r="B485" s="111" t="s">
        <v>95</v>
      </c>
      <c r="C485" s="108">
        <v>1250</v>
      </c>
      <c r="D485" s="111" t="s">
        <v>27</v>
      </c>
      <c r="E485" s="108">
        <v>0</v>
      </c>
      <c r="F485" s="108">
        <v>0</v>
      </c>
      <c r="G485" s="108">
        <v>1250</v>
      </c>
      <c r="H485" s="111" t="s">
        <v>27</v>
      </c>
      <c r="I485" s="106"/>
      <c r="J485" s="106"/>
      <c r="K485" s="106"/>
      <c r="L485" s="106"/>
    </row>
    <row r="486" spans="2:12" x14ac:dyDescent="0.25">
      <c r="B486" s="111" t="s">
        <v>68</v>
      </c>
      <c r="C486" s="108">
        <v>1531.66</v>
      </c>
      <c r="D486" s="111" t="s">
        <v>27</v>
      </c>
      <c r="E486" s="108">
        <v>0</v>
      </c>
      <c r="F486" s="108">
        <v>0</v>
      </c>
      <c r="G486" s="108">
        <v>1531.66</v>
      </c>
      <c r="H486" s="111" t="s">
        <v>27</v>
      </c>
      <c r="I486" s="106"/>
      <c r="J486" s="106"/>
      <c r="K486" s="106"/>
      <c r="L486" s="106"/>
    </row>
    <row r="487" spans="2:12" x14ac:dyDescent="0.25">
      <c r="B487" s="111" t="s">
        <v>69</v>
      </c>
      <c r="C487" s="108">
        <v>27300</v>
      </c>
      <c r="D487" s="111" t="s">
        <v>27</v>
      </c>
      <c r="E487" s="108">
        <v>0</v>
      </c>
      <c r="F487" s="108">
        <v>0</v>
      </c>
      <c r="G487" s="108">
        <v>27300</v>
      </c>
      <c r="H487" s="111" t="s">
        <v>27</v>
      </c>
      <c r="I487" s="106"/>
      <c r="J487" s="106"/>
      <c r="K487" s="106"/>
      <c r="L487" s="106"/>
    </row>
    <row r="488" spans="2:12" x14ac:dyDescent="0.25">
      <c r="B488" s="111" t="s">
        <v>70</v>
      </c>
      <c r="C488" s="108">
        <v>46004.23</v>
      </c>
      <c r="D488" s="111" t="s">
        <v>27</v>
      </c>
      <c r="E488" s="108">
        <v>6441.93</v>
      </c>
      <c r="F488" s="108">
        <v>0</v>
      </c>
      <c r="G488" s="108">
        <v>52446.16</v>
      </c>
      <c r="H488" s="111" t="s">
        <v>27</v>
      </c>
      <c r="I488" s="106"/>
      <c r="J488" s="106"/>
      <c r="K488" s="106"/>
      <c r="L488" s="106"/>
    </row>
    <row r="489" spans="2:12" x14ac:dyDescent="0.25">
      <c r="B489" s="111" t="s">
        <v>71</v>
      </c>
      <c r="C489" s="108">
        <v>62489.31</v>
      </c>
      <c r="D489" s="111" t="s">
        <v>27</v>
      </c>
      <c r="E489" s="108">
        <v>3700</v>
      </c>
      <c r="F489" s="108">
        <v>0</v>
      </c>
      <c r="G489" s="108">
        <v>66189.31</v>
      </c>
      <c r="H489" s="111" t="s">
        <v>27</v>
      </c>
      <c r="I489" s="106"/>
      <c r="J489" s="106"/>
      <c r="K489" s="106"/>
      <c r="L489" s="106"/>
    </row>
    <row r="490" spans="2:12" x14ac:dyDescent="0.25">
      <c r="B490" s="111" t="s">
        <v>72</v>
      </c>
      <c r="C490" s="108">
        <v>61341.47</v>
      </c>
      <c r="D490" s="111" t="s">
        <v>27</v>
      </c>
      <c r="E490" s="108">
        <v>12550.2</v>
      </c>
      <c r="F490" s="108">
        <v>0</v>
      </c>
      <c r="G490" s="108">
        <v>73891.67</v>
      </c>
      <c r="H490" s="111" t="s">
        <v>27</v>
      </c>
      <c r="I490" s="106"/>
      <c r="J490" s="106"/>
      <c r="K490" s="106"/>
      <c r="L490" s="106"/>
    </row>
    <row r="491" spans="2:12" x14ac:dyDescent="0.25">
      <c r="B491" s="111" t="s">
        <v>73</v>
      </c>
      <c r="C491" s="108">
        <v>32317.96</v>
      </c>
      <c r="D491" s="111" t="s">
        <v>27</v>
      </c>
      <c r="E491" s="108">
        <v>16500</v>
      </c>
      <c r="F491" s="108">
        <v>0</v>
      </c>
      <c r="G491" s="108">
        <v>48817.96</v>
      </c>
      <c r="H491" s="111" t="s">
        <v>27</v>
      </c>
      <c r="I491" s="106"/>
      <c r="J491" s="106"/>
      <c r="K491" s="106"/>
      <c r="L491" s="106"/>
    </row>
    <row r="492" spans="2:12" x14ac:dyDescent="0.25">
      <c r="B492" s="111" t="s">
        <v>74</v>
      </c>
      <c r="C492" s="108">
        <v>133379.92000000001</v>
      </c>
      <c r="D492" s="111" t="s">
        <v>27</v>
      </c>
      <c r="E492" s="108">
        <v>0</v>
      </c>
      <c r="F492" s="108">
        <v>0</v>
      </c>
      <c r="G492" s="108">
        <v>133379.92000000001</v>
      </c>
      <c r="H492" s="111" t="s">
        <v>27</v>
      </c>
      <c r="I492" s="106"/>
      <c r="J492" s="106"/>
      <c r="K492" s="106"/>
      <c r="L492" s="106"/>
    </row>
    <row r="493" spans="2:12" x14ac:dyDescent="0.25">
      <c r="B493" s="111" t="s">
        <v>75</v>
      </c>
      <c r="C493" s="108">
        <v>30100</v>
      </c>
      <c r="D493" s="111" t="s">
        <v>27</v>
      </c>
      <c r="E493" s="108">
        <v>5000</v>
      </c>
      <c r="F493" s="108">
        <v>0</v>
      </c>
      <c r="G493" s="108">
        <v>35100</v>
      </c>
      <c r="H493" s="111" t="s">
        <v>27</v>
      </c>
      <c r="I493" s="106"/>
      <c r="J493" s="106"/>
      <c r="K493" s="106"/>
      <c r="L493" s="106"/>
    </row>
    <row r="494" spans="2:12" x14ac:dyDescent="0.25">
      <c r="B494" s="111" t="s">
        <v>76</v>
      </c>
      <c r="C494" s="108">
        <v>9164.7999999999993</v>
      </c>
      <c r="D494" s="111" t="s">
        <v>27</v>
      </c>
      <c r="E494" s="108">
        <v>1832.96</v>
      </c>
      <c r="F494" s="108">
        <v>0</v>
      </c>
      <c r="G494" s="108">
        <v>10997.76</v>
      </c>
      <c r="H494" s="111" t="s">
        <v>27</v>
      </c>
      <c r="I494" s="106"/>
      <c r="J494" s="106"/>
      <c r="K494" s="106"/>
      <c r="L494" s="106"/>
    </row>
    <row r="495" spans="2:12" x14ac:dyDescent="0.25">
      <c r="B495" s="111" t="s">
        <v>77</v>
      </c>
      <c r="C495" s="108">
        <v>57871.86</v>
      </c>
      <c r="D495" s="111" t="s">
        <v>27</v>
      </c>
      <c r="E495" s="108">
        <v>0</v>
      </c>
      <c r="F495" s="108">
        <v>0</v>
      </c>
      <c r="G495" s="108">
        <v>57871.86</v>
      </c>
      <c r="H495" s="111" t="s">
        <v>27</v>
      </c>
      <c r="I495" s="106"/>
      <c r="J495" s="106"/>
      <c r="K495" s="106"/>
      <c r="L495" s="106"/>
    </row>
    <row r="496" spans="2:12" x14ac:dyDescent="0.25">
      <c r="B496" s="111" t="s">
        <v>78</v>
      </c>
      <c r="C496" s="108">
        <v>1347138.09</v>
      </c>
      <c r="D496" s="111" t="s">
        <v>27</v>
      </c>
      <c r="E496" s="108">
        <v>0</v>
      </c>
      <c r="F496" s="108">
        <v>0</v>
      </c>
      <c r="G496" s="108">
        <v>1347138.09</v>
      </c>
      <c r="H496" s="111" t="s">
        <v>27</v>
      </c>
      <c r="I496" s="106"/>
      <c r="J496" s="106"/>
      <c r="K496" s="106"/>
      <c r="L496" s="106"/>
    </row>
    <row r="497" spans="2:12" x14ac:dyDescent="0.25">
      <c r="B497" s="111" t="s">
        <v>96</v>
      </c>
      <c r="C497" s="108">
        <v>0</v>
      </c>
      <c r="D497" s="111" t="s">
        <v>27</v>
      </c>
      <c r="E497" s="108">
        <v>10785.64</v>
      </c>
      <c r="F497" s="108">
        <v>0</v>
      </c>
      <c r="G497" s="108">
        <v>10785.64</v>
      </c>
      <c r="H497" s="111" t="s">
        <v>27</v>
      </c>
      <c r="I497" s="106"/>
      <c r="J497" s="106"/>
      <c r="K497" s="106"/>
      <c r="L497" s="106"/>
    </row>
    <row r="498" spans="2:12" x14ac:dyDescent="0.25">
      <c r="B498" s="115" t="s">
        <v>182</v>
      </c>
      <c r="C498" s="116">
        <v>1136</v>
      </c>
      <c r="D498" s="115" t="s">
        <v>27</v>
      </c>
      <c r="E498" s="116">
        <v>0</v>
      </c>
      <c r="F498" s="116">
        <v>0</v>
      </c>
      <c r="G498" s="116">
        <v>1136</v>
      </c>
      <c r="H498" s="115" t="s">
        <v>27</v>
      </c>
      <c r="I498" s="106"/>
      <c r="J498" s="106"/>
      <c r="K498" s="106"/>
      <c r="L498" s="106"/>
    </row>
    <row r="499" spans="2:12" x14ac:dyDescent="0.25">
      <c r="B499" s="111" t="s">
        <v>43</v>
      </c>
      <c r="C499" s="108">
        <v>1136</v>
      </c>
      <c r="D499" s="111" t="s">
        <v>27</v>
      </c>
      <c r="E499" s="108">
        <v>0</v>
      </c>
      <c r="F499" s="108">
        <v>0</v>
      </c>
      <c r="G499" s="108">
        <v>1136</v>
      </c>
      <c r="H499" s="111" t="s">
        <v>27</v>
      </c>
      <c r="I499" s="106"/>
      <c r="J499" s="106"/>
      <c r="K499" s="106"/>
      <c r="L499" s="106"/>
    </row>
    <row r="500" spans="2:12" x14ac:dyDescent="0.25">
      <c r="B500" s="115" t="s">
        <v>184</v>
      </c>
      <c r="C500" s="116">
        <v>1136</v>
      </c>
      <c r="D500" s="115" t="s">
        <v>27</v>
      </c>
      <c r="E500" s="116">
        <v>0</v>
      </c>
      <c r="F500" s="116">
        <v>0</v>
      </c>
      <c r="G500" s="116">
        <v>1136</v>
      </c>
      <c r="H500" s="115" t="s">
        <v>27</v>
      </c>
      <c r="I500" s="106"/>
      <c r="J500" s="106"/>
      <c r="K500" s="106"/>
      <c r="L500" s="106"/>
    </row>
    <row r="501" spans="2:12" x14ac:dyDescent="0.25">
      <c r="B501" s="111" t="s">
        <v>43</v>
      </c>
      <c r="C501" s="108">
        <v>1136</v>
      </c>
      <c r="D501" s="111" t="s">
        <v>27</v>
      </c>
      <c r="E501" s="108">
        <v>0</v>
      </c>
      <c r="F501" s="108">
        <v>0</v>
      </c>
      <c r="G501" s="108">
        <v>1136</v>
      </c>
      <c r="H501" s="111" t="s">
        <v>27</v>
      </c>
      <c r="I501" s="106"/>
      <c r="J501" s="106"/>
      <c r="K501" s="106"/>
      <c r="L501" s="106"/>
    </row>
    <row r="502" spans="2:12" x14ac:dyDescent="0.25">
      <c r="B502" s="115" t="s">
        <v>80</v>
      </c>
      <c r="C502" s="116">
        <v>37206.660000000003</v>
      </c>
      <c r="D502" s="115" t="s">
        <v>27</v>
      </c>
      <c r="E502" s="116">
        <v>9115.08</v>
      </c>
      <c r="F502" s="116">
        <v>0</v>
      </c>
      <c r="G502" s="116">
        <v>46321.74</v>
      </c>
      <c r="H502" s="115" t="s">
        <v>27</v>
      </c>
      <c r="I502" s="106"/>
      <c r="J502" s="106"/>
      <c r="K502" s="106"/>
      <c r="L502" s="106"/>
    </row>
    <row r="503" spans="2:12" x14ac:dyDescent="0.25">
      <c r="B503" s="111" t="s">
        <v>549</v>
      </c>
      <c r="C503" s="108">
        <v>10180.98</v>
      </c>
      <c r="D503" s="111" t="s">
        <v>27</v>
      </c>
      <c r="E503" s="108">
        <v>1800.12</v>
      </c>
      <c r="F503" s="108">
        <v>0</v>
      </c>
      <c r="G503" s="108">
        <v>11981.1</v>
      </c>
      <c r="H503" s="111" t="s">
        <v>27</v>
      </c>
      <c r="I503" s="106"/>
      <c r="J503" s="106"/>
      <c r="K503" s="106"/>
      <c r="L503" s="106"/>
    </row>
    <row r="504" spans="2:12" x14ac:dyDescent="0.25">
      <c r="B504" s="111" t="s">
        <v>550</v>
      </c>
      <c r="C504" s="108">
        <v>27025.68</v>
      </c>
      <c r="D504" s="111" t="s">
        <v>27</v>
      </c>
      <c r="E504" s="108">
        <v>7314.96</v>
      </c>
      <c r="F504" s="108">
        <v>0</v>
      </c>
      <c r="G504" s="108">
        <v>34340.639999999999</v>
      </c>
      <c r="H504" s="111" t="s">
        <v>27</v>
      </c>
      <c r="I504" s="106"/>
      <c r="J504" s="106"/>
      <c r="K504" s="106"/>
      <c r="L504" s="106"/>
    </row>
    <row r="505" spans="2:12" x14ac:dyDescent="0.25">
      <c r="B505" s="111" t="s">
        <v>82</v>
      </c>
      <c r="C505" s="108">
        <v>3639.98</v>
      </c>
      <c r="D505" s="111" t="s">
        <v>27</v>
      </c>
      <c r="E505" s="108">
        <v>0</v>
      </c>
      <c r="F505" s="108">
        <v>0</v>
      </c>
      <c r="G505" s="108">
        <v>3639.98</v>
      </c>
      <c r="H505" s="111" t="s">
        <v>27</v>
      </c>
      <c r="I505" s="106"/>
      <c r="J505" s="106"/>
      <c r="K505" s="106"/>
      <c r="L505" s="106"/>
    </row>
    <row r="506" spans="2:12" x14ac:dyDescent="0.25">
      <c r="B506" s="115" t="s">
        <v>84</v>
      </c>
      <c r="C506" s="116">
        <v>1172635.31</v>
      </c>
      <c r="D506" s="115" t="s">
        <v>27</v>
      </c>
      <c r="E506" s="116">
        <v>0</v>
      </c>
      <c r="F506" s="116">
        <v>0</v>
      </c>
      <c r="G506" s="116">
        <v>1172635.31</v>
      </c>
      <c r="H506" s="115" t="s">
        <v>27</v>
      </c>
      <c r="I506" s="106"/>
      <c r="J506" s="106"/>
      <c r="K506" s="106"/>
      <c r="L506" s="106"/>
    </row>
    <row r="507" spans="2:12" x14ac:dyDescent="0.25"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</row>
    <row r="508" spans="2:12" x14ac:dyDescent="0.25">
      <c r="B508" s="111" t="s">
        <v>551</v>
      </c>
      <c r="C508" s="108">
        <v>0</v>
      </c>
      <c r="D508" s="111"/>
      <c r="E508" s="108">
        <v>0</v>
      </c>
      <c r="F508" s="108">
        <v>0</v>
      </c>
      <c r="G508" s="108">
        <v>0</v>
      </c>
      <c r="H508" s="111"/>
      <c r="I508" s="106"/>
      <c r="J508" s="106"/>
      <c r="K508" s="106"/>
      <c r="L508" s="106"/>
    </row>
    <row r="509" spans="2:12" x14ac:dyDescent="0.25">
      <c r="B509" s="111" t="s">
        <v>27</v>
      </c>
      <c r="C509" s="111"/>
      <c r="D509" s="108">
        <v>0</v>
      </c>
      <c r="E509" s="111"/>
      <c r="F509" s="111"/>
      <c r="G509" s="111"/>
      <c r="H509" s="108">
        <v>0</v>
      </c>
      <c r="I509" s="106"/>
      <c r="J509" s="106"/>
      <c r="K509" s="106"/>
      <c r="L509" s="106"/>
    </row>
    <row r="510" spans="2:12" x14ac:dyDescent="0.25"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</row>
    <row r="511" spans="2:12" x14ac:dyDescent="0.25">
      <c r="B511" s="109"/>
      <c r="C511" s="109"/>
      <c r="D511" s="109"/>
      <c r="E511" s="109"/>
      <c r="F511" s="109"/>
      <c r="G511" s="109"/>
      <c r="H511" s="109"/>
      <c r="I511" s="106"/>
      <c r="J511" s="106"/>
      <c r="K511" s="106"/>
      <c r="L511" s="106"/>
    </row>
    <row r="512" spans="2:12" x14ac:dyDescent="0.25">
      <c r="B512" s="111" t="s">
        <v>552</v>
      </c>
      <c r="C512" s="108">
        <v>42287070.75</v>
      </c>
      <c r="D512" s="111"/>
      <c r="E512" s="108">
        <v>6852893.25</v>
      </c>
      <c r="F512" s="108">
        <v>6852893.25</v>
      </c>
      <c r="G512" s="108">
        <v>46320028.909999996</v>
      </c>
      <c r="H512" s="111"/>
      <c r="I512" s="106"/>
      <c r="J512" s="106"/>
      <c r="K512" s="106"/>
      <c r="L512" s="106"/>
    </row>
    <row r="513" spans="2:12" x14ac:dyDescent="0.25">
      <c r="B513" s="111"/>
      <c r="C513" s="111"/>
      <c r="D513" s="108">
        <v>42287070.75</v>
      </c>
      <c r="E513" s="111"/>
      <c r="F513" s="111"/>
      <c r="G513" s="111"/>
      <c r="H513" s="108">
        <v>46320028.909999996</v>
      </c>
      <c r="I513" s="106"/>
      <c r="J513" s="106"/>
      <c r="K513" s="106"/>
      <c r="L513" s="106"/>
    </row>
    <row r="514" spans="2:12" x14ac:dyDescent="0.25">
      <c r="B514" s="109"/>
      <c r="C514" s="109"/>
      <c r="D514" s="109"/>
      <c r="E514" s="109"/>
      <c r="F514" s="109"/>
      <c r="G514" s="109"/>
      <c r="H514" s="109"/>
      <c r="I514" s="106"/>
      <c r="J514" s="106"/>
      <c r="K514" s="106"/>
      <c r="L514" s="106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9"/>
  <sheetViews>
    <sheetView workbookViewId="0">
      <selection activeCell="D22" sqref="D22"/>
    </sheetView>
  </sheetViews>
  <sheetFormatPr baseColWidth="10" defaultRowHeight="15" x14ac:dyDescent="0.25"/>
  <cols>
    <col min="2" max="2" width="27.42578125" customWidth="1"/>
    <col min="3" max="3" width="11.140625" bestFit="1" customWidth="1"/>
    <col min="4" max="4" width="11.140625" customWidth="1"/>
    <col min="5" max="5" width="11.5703125" bestFit="1" customWidth="1"/>
  </cols>
  <sheetData>
    <row r="1" spans="2:9" x14ac:dyDescent="0.25">
      <c r="B1" s="122" t="s">
        <v>112</v>
      </c>
      <c r="C1" s="129"/>
      <c r="D1" s="129"/>
      <c r="E1" s="129"/>
      <c r="F1" s="129"/>
      <c r="G1" s="129"/>
      <c r="H1" s="129"/>
      <c r="I1" s="129"/>
    </row>
    <row r="2" spans="2:9" x14ac:dyDescent="0.25">
      <c r="B2" s="122" t="s">
        <v>194</v>
      </c>
      <c r="C2" s="129"/>
      <c r="D2" s="129"/>
      <c r="E2" s="129"/>
      <c r="F2" s="129"/>
      <c r="G2" s="129"/>
      <c r="H2" s="129"/>
      <c r="I2" s="129"/>
    </row>
    <row r="3" spans="2:9" x14ac:dyDescent="0.25">
      <c r="B3" s="122" t="s">
        <v>197</v>
      </c>
      <c r="C3" s="130"/>
      <c r="D3" s="130"/>
      <c r="E3" s="130"/>
      <c r="F3" s="129"/>
      <c r="G3" s="129"/>
      <c r="H3" s="129"/>
      <c r="I3" s="129"/>
    </row>
    <row r="4" spans="2:9" x14ac:dyDescent="0.25">
      <c r="B4" s="111"/>
      <c r="C4" s="110" t="s">
        <v>201</v>
      </c>
      <c r="D4" s="116"/>
      <c r="E4" s="110" t="s">
        <v>7</v>
      </c>
      <c r="F4" s="129"/>
      <c r="G4" s="129"/>
      <c r="H4" s="129"/>
      <c r="I4" s="129"/>
    </row>
    <row r="5" spans="2:9" x14ac:dyDescent="0.25">
      <c r="B5" s="130"/>
      <c r="C5" s="140" t="s">
        <v>199</v>
      </c>
      <c r="D5" s="130"/>
      <c r="E5" s="110" t="s">
        <v>3</v>
      </c>
      <c r="F5" s="129"/>
      <c r="G5" s="129"/>
      <c r="H5" s="129"/>
      <c r="I5" s="129"/>
    </row>
    <row r="6" spans="2:9" x14ac:dyDescent="0.25">
      <c r="B6" s="131" t="s">
        <v>174</v>
      </c>
      <c r="C6" s="111"/>
      <c r="D6" s="111"/>
      <c r="E6" s="111"/>
      <c r="F6" s="129"/>
      <c r="G6" s="129"/>
      <c r="H6" s="129"/>
      <c r="I6" s="129"/>
    </row>
    <row r="7" spans="2:9" x14ac:dyDescent="0.25">
      <c r="B7" s="111" t="s">
        <v>27</v>
      </c>
      <c r="C7" s="129"/>
      <c r="D7" s="129"/>
      <c r="E7" s="129"/>
      <c r="F7" s="129"/>
      <c r="G7" s="129"/>
      <c r="H7" s="129"/>
      <c r="I7" s="129"/>
    </row>
    <row r="8" spans="2:9" x14ac:dyDescent="0.25">
      <c r="B8" s="132" t="s">
        <v>175</v>
      </c>
      <c r="C8" s="129"/>
      <c r="D8" s="129"/>
      <c r="E8" s="129"/>
      <c r="F8" s="129"/>
      <c r="G8" s="129"/>
      <c r="H8" s="129"/>
      <c r="I8" s="129"/>
    </row>
    <row r="9" spans="2:9" x14ac:dyDescent="0.25">
      <c r="B9" s="111" t="s">
        <v>10</v>
      </c>
      <c r="C9" s="142">
        <v>272311.03000000003</v>
      </c>
      <c r="D9" s="108"/>
      <c r="E9" s="142">
        <v>1652545.27</v>
      </c>
      <c r="F9" s="129"/>
      <c r="G9" s="129"/>
      <c r="H9" s="129"/>
      <c r="I9" s="129"/>
    </row>
    <row r="10" spans="2:9" x14ac:dyDescent="0.25">
      <c r="B10" s="111" t="s">
        <v>12</v>
      </c>
      <c r="C10" s="108">
        <v>71620</v>
      </c>
      <c r="D10" s="108"/>
      <c r="E10" s="108">
        <v>439649.03</v>
      </c>
      <c r="F10" s="129"/>
      <c r="G10" s="129"/>
      <c r="H10" s="129"/>
      <c r="I10" s="129"/>
    </row>
    <row r="11" spans="2:9" x14ac:dyDescent="0.25">
      <c r="B11" s="111" t="s">
        <v>193</v>
      </c>
      <c r="C11" s="108">
        <v>1725078.1</v>
      </c>
      <c r="D11" s="108"/>
      <c r="E11" s="108">
        <v>1725078.1</v>
      </c>
      <c r="F11" s="129"/>
      <c r="G11" s="129"/>
      <c r="H11" s="129"/>
      <c r="I11" s="129"/>
    </row>
    <row r="12" spans="2:9" x14ac:dyDescent="0.25">
      <c r="B12" s="111" t="s">
        <v>14</v>
      </c>
      <c r="C12" s="108">
        <v>0</v>
      </c>
      <c r="D12" s="108"/>
      <c r="E12" s="108">
        <v>48920.04</v>
      </c>
      <c r="F12" s="129"/>
      <c r="G12" s="129"/>
      <c r="H12" s="129"/>
      <c r="I12" s="129"/>
    </row>
    <row r="13" spans="2:9" x14ac:dyDescent="0.25">
      <c r="B13" s="111" t="s">
        <v>5</v>
      </c>
      <c r="C13" s="108">
        <v>1960871</v>
      </c>
      <c r="D13" s="108"/>
      <c r="E13" s="108">
        <v>4452434.67</v>
      </c>
      <c r="F13" s="129"/>
      <c r="G13" s="129"/>
      <c r="H13" s="129"/>
      <c r="I13" s="129"/>
    </row>
    <row r="14" spans="2:9" x14ac:dyDescent="0.25">
      <c r="B14" s="111" t="s">
        <v>22</v>
      </c>
      <c r="C14" s="108">
        <v>0</v>
      </c>
      <c r="D14" s="108"/>
      <c r="E14" s="108">
        <v>986699.58</v>
      </c>
      <c r="F14" s="129"/>
      <c r="G14" s="129"/>
      <c r="H14" s="129"/>
      <c r="I14" s="129"/>
    </row>
    <row r="15" spans="2:9" x14ac:dyDescent="0.25">
      <c r="B15" s="130"/>
      <c r="C15" s="130"/>
      <c r="D15" s="130"/>
      <c r="E15" s="130"/>
      <c r="F15" s="129"/>
      <c r="G15" s="129"/>
      <c r="H15" s="129"/>
      <c r="I15" s="129"/>
    </row>
    <row r="16" spans="2:9" s="134" customFormat="1" x14ac:dyDescent="0.25">
      <c r="B16" s="115" t="s">
        <v>176</v>
      </c>
      <c r="C16" s="146">
        <v>4029880.13</v>
      </c>
      <c r="D16" s="143"/>
      <c r="E16" s="146">
        <v>9305326.6899999995</v>
      </c>
      <c r="F16" s="144"/>
      <c r="G16" s="144"/>
      <c r="H16" s="144"/>
      <c r="I16" s="144"/>
    </row>
    <row r="17" spans="2:9" s="134" customFormat="1" x14ac:dyDescent="0.25">
      <c r="B17" s="115" t="s">
        <v>27</v>
      </c>
      <c r="C17" s="143"/>
      <c r="D17" s="143"/>
      <c r="E17" s="143"/>
      <c r="F17" s="144"/>
      <c r="G17" s="144"/>
      <c r="H17" s="144"/>
      <c r="I17" s="144"/>
    </row>
    <row r="18" spans="2:9" s="134" customFormat="1" x14ac:dyDescent="0.25">
      <c r="B18" s="145"/>
      <c r="C18" s="143"/>
      <c r="D18" s="143"/>
      <c r="E18" s="143"/>
      <c r="F18" s="144"/>
      <c r="G18" s="144"/>
      <c r="H18" s="144"/>
      <c r="I18" s="144"/>
    </row>
    <row r="19" spans="2:9" s="134" customFormat="1" x14ac:dyDescent="0.25">
      <c r="B19" s="131" t="s">
        <v>177</v>
      </c>
      <c r="C19" s="146">
        <v>4029880.13</v>
      </c>
      <c r="D19" s="143"/>
      <c r="E19" s="146">
        <v>9305326.6899999995</v>
      </c>
      <c r="F19" s="144"/>
      <c r="G19" s="144"/>
      <c r="H19" s="144"/>
      <c r="I19" s="144"/>
    </row>
    <row r="20" spans="2:9" s="134" customFormat="1" x14ac:dyDescent="0.25">
      <c r="B20" s="115" t="s">
        <v>27</v>
      </c>
      <c r="C20" s="143"/>
      <c r="D20" s="143"/>
      <c r="E20" s="143"/>
      <c r="F20" s="144"/>
      <c r="G20" s="144"/>
      <c r="H20" s="144"/>
      <c r="I20" s="144"/>
    </row>
    <row r="21" spans="2:9" s="134" customFormat="1" x14ac:dyDescent="0.25">
      <c r="B21" s="131" t="s">
        <v>178</v>
      </c>
      <c r="C21" s="143"/>
      <c r="D21" s="143"/>
      <c r="E21" s="143"/>
      <c r="F21" s="144"/>
      <c r="G21" s="144"/>
      <c r="H21" s="144"/>
      <c r="I21" s="144"/>
    </row>
    <row r="22" spans="2:9" s="134" customFormat="1" x14ac:dyDescent="0.25">
      <c r="B22" s="115" t="s">
        <v>27</v>
      </c>
      <c r="C22" s="143"/>
      <c r="D22" s="143"/>
      <c r="E22" s="143"/>
      <c r="F22" s="144"/>
      <c r="G22" s="144"/>
      <c r="H22" s="144"/>
      <c r="I22" s="144"/>
    </row>
    <row r="23" spans="2:9" s="134" customFormat="1" x14ac:dyDescent="0.25">
      <c r="B23" s="131" t="s">
        <v>179</v>
      </c>
      <c r="C23" s="143"/>
      <c r="D23" s="143"/>
      <c r="E23" s="143"/>
      <c r="F23" s="144"/>
      <c r="G23" s="144"/>
      <c r="H23" s="144"/>
      <c r="I23" s="144"/>
    </row>
    <row r="24" spans="2:9" s="134" customFormat="1" x14ac:dyDescent="0.25">
      <c r="B24" s="115" t="s">
        <v>180</v>
      </c>
      <c r="C24" s="143"/>
      <c r="D24" s="143"/>
      <c r="E24" s="143"/>
      <c r="F24" s="144"/>
      <c r="G24" s="144"/>
      <c r="H24" s="144"/>
      <c r="I24" s="144"/>
    </row>
    <row r="25" spans="2:9" x14ac:dyDescent="0.25">
      <c r="B25" s="111" t="s">
        <v>181</v>
      </c>
      <c r="C25" s="142">
        <v>244179.7</v>
      </c>
      <c r="D25" s="142"/>
      <c r="E25" s="142">
        <v>1649903.94</v>
      </c>
      <c r="F25" s="129"/>
      <c r="G25" s="129"/>
      <c r="H25" s="129"/>
      <c r="I25" s="129"/>
    </row>
    <row r="26" spans="2:9" x14ac:dyDescent="0.25">
      <c r="B26" s="111" t="s">
        <v>182</v>
      </c>
      <c r="C26" s="108">
        <v>13584.44</v>
      </c>
      <c r="D26" s="108"/>
      <c r="E26" s="108">
        <v>139350.44</v>
      </c>
      <c r="F26" s="129"/>
      <c r="G26" s="129"/>
      <c r="H26" s="129"/>
      <c r="I26" s="129"/>
    </row>
    <row r="27" spans="2:9" x14ac:dyDescent="0.25">
      <c r="B27" s="111" t="s">
        <v>183</v>
      </c>
      <c r="C27" s="108">
        <v>13750</v>
      </c>
      <c r="D27" s="108"/>
      <c r="E27" s="108">
        <v>114293.1</v>
      </c>
      <c r="F27" s="129"/>
      <c r="G27" s="129"/>
      <c r="H27" s="129"/>
      <c r="I27" s="129"/>
    </row>
    <row r="28" spans="2:9" x14ac:dyDescent="0.25">
      <c r="B28" s="111" t="s">
        <v>184</v>
      </c>
      <c r="C28" s="108">
        <v>1700</v>
      </c>
      <c r="D28" s="108"/>
      <c r="E28" s="108">
        <v>28218.959999999999</v>
      </c>
      <c r="F28" s="129"/>
      <c r="G28" s="129"/>
      <c r="H28" s="129"/>
      <c r="I28" s="129"/>
    </row>
    <row r="29" spans="2:9" x14ac:dyDescent="0.25">
      <c r="B29" s="111" t="s">
        <v>185</v>
      </c>
      <c r="C29" s="108">
        <v>3750</v>
      </c>
      <c r="D29" s="108"/>
      <c r="E29" s="108">
        <v>27584</v>
      </c>
      <c r="F29" s="129"/>
      <c r="G29" s="129"/>
      <c r="H29" s="129"/>
      <c r="I29" s="129"/>
    </row>
    <row r="30" spans="2:9" x14ac:dyDescent="0.25">
      <c r="B30" s="111" t="s">
        <v>186</v>
      </c>
      <c r="C30" s="108">
        <v>2000</v>
      </c>
      <c r="D30" s="108"/>
      <c r="E30" s="108">
        <v>23000</v>
      </c>
      <c r="F30" s="129"/>
      <c r="G30" s="129"/>
      <c r="H30" s="129"/>
      <c r="I30" s="129"/>
    </row>
    <row r="31" spans="2:9" x14ac:dyDescent="0.25">
      <c r="B31" s="111" t="s">
        <v>12</v>
      </c>
      <c r="C31" s="108">
        <v>24000</v>
      </c>
      <c r="D31" s="108"/>
      <c r="E31" s="108">
        <v>144000</v>
      </c>
      <c r="F31" s="129"/>
      <c r="G31" s="129"/>
      <c r="H31" s="129"/>
      <c r="I31" s="129"/>
    </row>
    <row r="32" spans="2:9" x14ac:dyDescent="0.25">
      <c r="B32" s="111" t="s">
        <v>20</v>
      </c>
      <c r="C32" s="108">
        <v>1917288</v>
      </c>
      <c r="D32" s="108"/>
      <c r="E32" s="108">
        <v>3681946</v>
      </c>
      <c r="F32" s="129"/>
      <c r="G32" s="129"/>
      <c r="H32" s="129"/>
      <c r="I32" s="129"/>
    </row>
    <row r="33" spans="2:9" x14ac:dyDescent="0.25">
      <c r="B33" s="130"/>
      <c r="C33" s="130"/>
      <c r="D33" s="130"/>
      <c r="E33" s="130"/>
      <c r="F33" s="129"/>
      <c r="G33" s="129"/>
      <c r="H33" s="129"/>
      <c r="I33" s="129"/>
    </row>
    <row r="34" spans="2:9" s="134" customFormat="1" x14ac:dyDescent="0.25">
      <c r="B34" s="115" t="s">
        <v>187</v>
      </c>
      <c r="C34" s="146">
        <v>2220252.14</v>
      </c>
      <c r="D34" s="143"/>
      <c r="E34" s="146">
        <v>5808296.4400000004</v>
      </c>
      <c r="F34" s="144"/>
      <c r="G34" s="144"/>
      <c r="H34" s="144"/>
      <c r="I34" s="144"/>
    </row>
    <row r="35" spans="2:9" s="134" customFormat="1" x14ac:dyDescent="0.25">
      <c r="B35" s="115" t="s">
        <v>27</v>
      </c>
      <c r="C35" s="143"/>
      <c r="D35" s="143"/>
      <c r="E35" s="143"/>
      <c r="F35" s="144"/>
      <c r="G35" s="144"/>
      <c r="H35" s="144"/>
      <c r="I35" s="144"/>
    </row>
    <row r="36" spans="2:9" s="134" customFormat="1" x14ac:dyDescent="0.25">
      <c r="B36" s="115" t="s">
        <v>188</v>
      </c>
      <c r="C36" s="143"/>
      <c r="D36" s="143"/>
      <c r="E36" s="143"/>
      <c r="F36" s="144"/>
      <c r="G36" s="144"/>
      <c r="H36" s="144"/>
      <c r="I36" s="144"/>
    </row>
    <row r="37" spans="2:9" x14ac:dyDescent="0.25">
      <c r="B37" s="111" t="s">
        <v>181</v>
      </c>
      <c r="C37" s="142">
        <v>312708.90000000002</v>
      </c>
      <c r="D37" s="142"/>
      <c r="E37" s="142">
        <v>3371412.02</v>
      </c>
      <c r="F37" s="129"/>
      <c r="G37" s="129"/>
      <c r="H37" s="129"/>
      <c r="I37" s="129"/>
    </row>
    <row r="38" spans="2:9" x14ac:dyDescent="0.25">
      <c r="B38" s="111" t="s">
        <v>182</v>
      </c>
      <c r="C38" s="108">
        <v>0</v>
      </c>
      <c r="D38" s="108"/>
      <c r="E38" s="108">
        <v>1136</v>
      </c>
      <c r="F38" s="129"/>
      <c r="G38" s="129"/>
      <c r="H38" s="129"/>
      <c r="I38" s="129"/>
    </row>
    <row r="39" spans="2:9" x14ac:dyDescent="0.25">
      <c r="B39" s="111" t="s">
        <v>184</v>
      </c>
      <c r="C39" s="108">
        <v>0</v>
      </c>
      <c r="D39" s="108"/>
      <c r="E39" s="108">
        <v>1136</v>
      </c>
      <c r="F39" s="129"/>
      <c r="G39" s="129"/>
      <c r="H39" s="129"/>
      <c r="I39" s="129"/>
    </row>
    <row r="40" spans="2:9" x14ac:dyDescent="0.25">
      <c r="B40" s="130"/>
      <c r="C40" s="130"/>
      <c r="D40" s="130"/>
      <c r="E40" s="130"/>
      <c r="F40" s="129"/>
      <c r="G40" s="129"/>
      <c r="H40" s="129"/>
      <c r="I40" s="129"/>
    </row>
    <row r="41" spans="2:9" s="134" customFormat="1" x14ac:dyDescent="0.25">
      <c r="B41" s="115" t="s">
        <v>189</v>
      </c>
      <c r="C41" s="146">
        <v>312708.90000000002</v>
      </c>
      <c r="D41" s="143"/>
      <c r="E41" s="146">
        <v>3373684.02</v>
      </c>
      <c r="F41" s="144"/>
      <c r="G41" s="144"/>
      <c r="H41" s="144"/>
      <c r="I41" s="144"/>
    </row>
    <row r="42" spans="2:9" x14ac:dyDescent="0.25">
      <c r="B42" s="111" t="s">
        <v>27</v>
      </c>
      <c r="C42" s="142"/>
      <c r="D42" s="142"/>
      <c r="E42" s="142"/>
      <c r="F42" s="129"/>
      <c r="G42" s="129"/>
      <c r="H42" s="129"/>
      <c r="I42" s="129"/>
    </row>
    <row r="43" spans="2:9" x14ac:dyDescent="0.25">
      <c r="B43" s="111" t="s">
        <v>80</v>
      </c>
      <c r="C43" s="142">
        <v>9115.08</v>
      </c>
      <c r="D43" s="142"/>
      <c r="E43" s="142">
        <v>46321.74</v>
      </c>
      <c r="F43" s="129"/>
      <c r="G43" s="129"/>
      <c r="H43" s="129"/>
      <c r="I43" s="129"/>
    </row>
    <row r="44" spans="2:9" x14ac:dyDescent="0.25">
      <c r="B44" s="111" t="s">
        <v>84</v>
      </c>
      <c r="C44" s="108">
        <v>0</v>
      </c>
      <c r="D44" s="108"/>
      <c r="E44" s="108">
        <v>1172635.31</v>
      </c>
      <c r="F44" s="129"/>
      <c r="G44" s="129"/>
      <c r="H44" s="129"/>
      <c r="I44" s="129"/>
    </row>
    <row r="45" spans="2:9" x14ac:dyDescent="0.25">
      <c r="B45" s="130"/>
      <c r="C45" s="130"/>
      <c r="D45" s="130"/>
      <c r="E45" s="130"/>
      <c r="F45" s="129"/>
      <c r="G45" s="129"/>
      <c r="H45" s="129"/>
      <c r="I45" s="129"/>
    </row>
    <row r="46" spans="2:9" s="134" customFormat="1" x14ac:dyDescent="0.25">
      <c r="B46" s="115" t="s">
        <v>190</v>
      </c>
      <c r="C46" s="146">
        <v>2542076.12</v>
      </c>
      <c r="D46" s="143"/>
      <c r="E46" s="143">
        <v>10400937.51</v>
      </c>
      <c r="F46" s="144"/>
      <c r="G46" s="144"/>
      <c r="H46" s="144"/>
      <c r="I46" s="144"/>
    </row>
    <row r="47" spans="2:9" s="134" customFormat="1" x14ac:dyDescent="0.25">
      <c r="B47" s="115" t="s">
        <v>27</v>
      </c>
      <c r="C47" s="143"/>
      <c r="D47" s="143"/>
      <c r="E47" s="146"/>
      <c r="F47" s="144"/>
      <c r="G47" s="144"/>
      <c r="H47" s="144"/>
      <c r="I47" s="144"/>
    </row>
    <row r="48" spans="2:9" s="134" customFormat="1" x14ac:dyDescent="0.25">
      <c r="B48" s="145"/>
      <c r="C48" s="143"/>
      <c r="D48" s="143"/>
      <c r="E48" s="143"/>
      <c r="F48" s="144"/>
      <c r="G48" s="144"/>
      <c r="H48" s="144"/>
      <c r="I48" s="144"/>
    </row>
    <row r="49" spans="2:9" s="134" customFormat="1" x14ac:dyDescent="0.25">
      <c r="B49" s="131" t="s">
        <v>191</v>
      </c>
      <c r="C49" s="146">
        <v>2542076.12</v>
      </c>
      <c r="D49" s="143"/>
      <c r="E49" s="146">
        <v>10404577.49</v>
      </c>
      <c r="F49" s="144"/>
      <c r="G49" s="144"/>
      <c r="H49" s="144"/>
      <c r="I49" s="144"/>
    </row>
    <row r="50" spans="2:9" s="134" customFormat="1" x14ac:dyDescent="0.25">
      <c r="B50" s="115" t="s">
        <v>27</v>
      </c>
      <c r="C50" s="143"/>
      <c r="D50" s="143"/>
      <c r="E50" s="143"/>
      <c r="F50" s="144"/>
      <c r="G50" s="144"/>
      <c r="H50" s="144"/>
      <c r="I50" s="144"/>
    </row>
    <row r="51" spans="2:9" s="134" customFormat="1" x14ac:dyDescent="0.25">
      <c r="B51" s="115" t="s">
        <v>27</v>
      </c>
      <c r="C51" s="143"/>
      <c r="D51" s="143"/>
      <c r="E51" s="143"/>
      <c r="F51" s="144"/>
      <c r="G51" s="144"/>
      <c r="H51" s="144"/>
      <c r="I51" s="144"/>
    </row>
    <row r="52" spans="2:9" s="134" customFormat="1" x14ac:dyDescent="0.25">
      <c r="B52" s="145"/>
      <c r="C52" s="145"/>
      <c r="D52" s="145"/>
      <c r="E52" s="145"/>
      <c r="F52" s="144"/>
      <c r="G52" s="144"/>
      <c r="H52" s="144"/>
      <c r="I52" s="144"/>
    </row>
    <row r="53" spans="2:9" s="134" customFormat="1" ht="15.75" thickBot="1" x14ac:dyDescent="0.3">
      <c r="B53" s="131" t="s">
        <v>192</v>
      </c>
      <c r="C53" s="148">
        <v>1487804.01</v>
      </c>
      <c r="D53" s="116"/>
      <c r="E53" s="147">
        <v>-1099250.8</v>
      </c>
      <c r="F53" s="144"/>
      <c r="G53" s="144"/>
      <c r="H53" s="144"/>
      <c r="I53" s="144"/>
    </row>
    <row r="54" spans="2:9" ht="15.75" thickTop="1" x14ac:dyDescent="0.25">
      <c r="B54" s="130"/>
      <c r="C54" s="130"/>
      <c r="D54" s="130"/>
      <c r="E54" s="130"/>
      <c r="F54" s="129"/>
      <c r="G54" s="129"/>
      <c r="H54" s="129"/>
      <c r="I54" s="129"/>
    </row>
    <row r="55" spans="2:9" x14ac:dyDescent="0.25">
      <c r="B55" s="111" t="s">
        <v>27</v>
      </c>
      <c r="C55" s="111" t="s">
        <v>27</v>
      </c>
      <c r="D55" s="111"/>
      <c r="E55" s="133" t="s">
        <v>27</v>
      </c>
      <c r="F55" s="129"/>
      <c r="G55" s="129"/>
      <c r="H55" s="129"/>
      <c r="I55" s="129"/>
    </row>
    <row r="56" spans="2:9" x14ac:dyDescent="0.25">
      <c r="B56" s="129"/>
      <c r="C56" s="129"/>
      <c r="D56" s="129"/>
      <c r="E56" s="129"/>
      <c r="F56" s="129"/>
      <c r="G56" s="129"/>
      <c r="H56" s="129"/>
      <c r="I56" s="129"/>
    </row>
    <row r="57" spans="2:9" x14ac:dyDescent="0.25">
      <c r="B57" s="129"/>
      <c r="C57" s="129"/>
      <c r="D57" s="129"/>
      <c r="E57" s="129"/>
      <c r="F57" s="129"/>
      <c r="G57" s="129"/>
      <c r="H57" s="129"/>
      <c r="I57" s="129"/>
    </row>
    <row r="58" spans="2:9" x14ac:dyDescent="0.25">
      <c r="B58" s="129"/>
      <c r="C58" s="129"/>
      <c r="D58" s="129"/>
      <c r="E58" s="129"/>
      <c r="F58" s="129"/>
      <c r="G58" s="129"/>
      <c r="H58" s="129"/>
      <c r="I58" s="129"/>
    </row>
    <row r="59" spans="2:9" x14ac:dyDescent="0.25">
      <c r="B59" s="129"/>
      <c r="C59" s="129"/>
      <c r="D59" s="129"/>
      <c r="E59" s="129"/>
      <c r="F59" s="129"/>
      <c r="G59" s="129"/>
      <c r="H59" s="129"/>
      <c r="I59" s="129"/>
    </row>
    <row r="60" spans="2:9" x14ac:dyDescent="0.25">
      <c r="B60" s="129"/>
      <c r="C60" s="129"/>
      <c r="D60" s="129"/>
      <c r="E60" s="129"/>
      <c r="F60" s="129"/>
      <c r="G60" s="129"/>
      <c r="H60" s="129"/>
      <c r="I60" s="129"/>
    </row>
    <row r="61" spans="2:9" x14ac:dyDescent="0.25">
      <c r="B61" s="129"/>
      <c r="C61" s="129"/>
      <c r="D61" s="129"/>
      <c r="E61" s="129"/>
      <c r="F61" s="129"/>
      <c r="G61" s="129"/>
      <c r="H61" s="129"/>
      <c r="I61" s="129"/>
    </row>
    <row r="62" spans="2:9" x14ac:dyDescent="0.25">
      <c r="B62" s="129"/>
      <c r="C62" s="129"/>
      <c r="D62" s="129"/>
      <c r="E62" s="129"/>
      <c r="F62" s="129"/>
      <c r="G62" s="129"/>
      <c r="H62" s="129"/>
      <c r="I62" s="129"/>
    </row>
    <row r="63" spans="2:9" x14ac:dyDescent="0.25">
      <c r="B63" s="129"/>
      <c r="C63" s="129"/>
      <c r="D63" s="129"/>
      <c r="E63" s="129"/>
      <c r="F63" s="129"/>
      <c r="G63" s="129"/>
      <c r="H63" s="129"/>
      <c r="I63" s="129"/>
    </row>
    <row r="64" spans="2:9" x14ac:dyDescent="0.25">
      <c r="B64" s="129"/>
      <c r="C64" s="129"/>
      <c r="D64" s="129"/>
      <c r="E64" s="129"/>
      <c r="F64" s="129"/>
      <c r="G64" s="129"/>
      <c r="H64" s="129"/>
      <c r="I64" s="129"/>
    </row>
    <row r="65" spans="2:9" x14ac:dyDescent="0.25">
      <c r="B65" s="129"/>
      <c r="C65" s="129"/>
      <c r="D65" s="129"/>
      <c r="E65" s="129"/>
      <c r="F65" s="129"/>
      <c r="G65" s="129"/>
      <c r="H65" s="129"/>
      <c r="I65" s="129"/>
    </row>
    <row r="66" spans="2:9" x14ac:dyDescent="0.25">
      <c r="B66" s="129"/>
      <c r="C66" s="129"/>
      <c r="D66" s="129"/>
      <c r="E66" s="129"/>
      <c r="F66" s="129"/>
      <c r="G66" s="129"/>
      <c r="H66" s="129"/>
      <c r="I66" s="129"/>
    </row>
    <row r="67" spans="2:9" x14ac:dyDescent="0.25">
      <c r="B67" s="129"/>
      <c r="C67" s="129"/>
      <c r="D67" s="129"/>
      <c r="E67" s="129"/>
      <c r="F67" s="129"/>
      <c r="G67" s="129"/>
      <c r="H67" s="129"/>
      <c r="I67" s="129"/>
    </row>
    <row r="68" spans="2:9" x14ac:dyDescent="0.25">
      <c r="B68" s="129"/>
      <c r="C68" s="129"/>
      <c r="D68" s="129"/>
      <c r="E68" s="129"/>
      <c r="F68" s="129"/>
      <c r="G68" s="129"/>
      <c r="H68" s="129"/>
      <c r="I68" s="129"/>
    </row>
    <row r="69" spans="2:9" x14ac:dyDescent="0.25">
      <c r="B69" s="129"/>
      <c r="C69" s="129"/>
      <c r="D69" s="129"/>
      <c r="E69" s="129"/>
      <c r="F69" s="129"/>
      <c r="G69" s="129"/>
      <c r="H69" s="129"/>
      <c r="I69" s="129"/>
    </row>
    <row r="70" spans="2:9" x14ac:dyDescent="0.25">
      <c r="B70" s="129"/>
      <c r="C70" s="129"/>
      <c r="D70" s="129"/>
      <c r="E70" s="129"/>
      <c r="F70" s="129"/>
      <c r="G70" s="129"/>
      <c r="H70" s="129"/>
      <c r="I70" s="129"/>
    </row>
    <row r="71" spans="2:9" x14ac:dyDescent="0.25">
      <c r="B71" s="129"/>
      <c r="C71" s="129"/>
      <c r="D71" s="129"/>
      <c r="E71" s="129"/>
      <c r="F71" s="129"/>
      <c r="G71" s="129"/>
      <c r="H71" s="129"/>
      <c r="I71" s="129"/>
    </row>
    <row r="72" spans="2:9" x14ac:dyDescent="0.25">
      <c r="B72" s="129"/>
      <c r="C72" s="129"/>
      <c r="D72" s="129"/>
      <c r="E72" s="129"/>
      <c r="F72" s="129"/>
      <c r="G72" s="129"/>
      <c r="H72" s="129"/>
      <c r="I72" s="129"/>
    </row>
    <row r="73" spans="2:9" x14ac:dyDescent="0.25">
      <c r="B73" s="129"/>
      <c r="C73" s="129"/>
      <c r="D73" s="129"/>
      <c r="E73" s="129"/>
      <c r="F73" s="129"/>
      <c r="G73" s="129"/>
      <c r="H73" s="129"/>
      <c r="I73" s="129"/>
    </row>
    <row r="74" spans="2:9" x14ac:dyDescent="0.25">
      <c r="B74" s="129"/>
      <c r="C74" s="129"/>
      <c r="D74" s="129"/>
      <c r="E74" s="129"/>
      <c r="F74" s="129"/>
      <c r="G74" s="129"/>
      <c r="H74" s="129"/>
      <c r="I74" s="129"/>
    </row>
    <row r="75" spans="2:9" x14ac:dyDescent="0.25">
      <c r="B75" s="129"/>
      <c r="C75" s="129"/>
      <c r="D75" s="129"/>
      <c r="E75" s="129"/>
      <c r="F75" s="129"/>
      <c r="G75" s="129"/>
      <c r="H75" s="129"/>
      <c r="I75" s="129"/>
    </row>
    <row r="76" spans="2:9" x14ac:dyDescent="0.25">
      <c r="B76" s="129"/>
      <c r="C76" s="129"/>
      <c r="D76" s="129"/>
      <c r="E76" s="129"/>
      <c r="F76" s="129"/>
      <c r="G76" s="129"/>
      <c r="H76" s="129"/>
      <c r="I76" s="129"/>
    </row>
    <row r="77" spans="2:9" x14ac:dyDescent="0.25">
      <c r="B77" s="129"/>
      <c r="C77" s="129"/>
      <c r="D77" s="129"/>
      <c r="E77" s="129"/>
      <c r="F77" s="129"/>
      <c r="G77" s="129"/>
      <c r="H77" s="129"/>
      <c r="I77" s="129"/>
    </row>
    <row r="78" spans="2:9" x14ac:dyDescent="0.25">
      <c r="B78" s="129"/>
      <c r="C78" s="129"/>
      <c r="D78" s="129"/>
      <c r="E78" s="129"/>
      <c r="F78" s="129"/>
      <c r="G78" s="129"/>
      <c r="H78" s="129"/>
      <c r="I78" s="129"/>
    </row>
    <row r="79" spans="2:9" x14ac:dyDescent="0.25">
      <c r="B79" s="129"/>
      <c r="C79" s="129"/>
      <c r="D79" s="129"/>
      <c r="E79" s="129"/>
      <c r="F79" s="129"/>
      <c r="G79" s="129"/>
      <c r="H79" s="129"/>
      <c r="I79" s="129"/>
    </row>
    <row r="80" spans="2:9" x14ac:dyDescent="0.25">
      <c r="B80" s="129"/>
      <c r="C80" s="129"/>
      <c r="D80" s="129"/>
      <c r="E80" s="129"/>
      <c r="F80" s="129"/>
      <c r="G80" s="129"/>
      <c r="H80" s="129"/>
      <c r="I80" s="129"/>
    </row>
    <row r="81" spans="2:9" x14ac:dyDescent="0.25">
      <c r="B81" s="129"/>
      <c r="C81" s="129"/>
      <c r="D81" s="129"/>
      <c r="E81" s="129"/>
      <c r="F81" s="129"/>
      <c r="G81" s="129"/>
      <c r="H81" s="129"/>
      <c r="I81" s="129"/>
    </row>
    <row r="82" spans="2:9" x14ac:dyDescent="0.25">
      <c r="B82" s="129"/>
      <c r="C82" s="129"/>
      <c r="D82" s="129"/>
      <c r="E82" s="129"/>
      <c r="F82" s="129"/>
      <c r="G82" s="129"/>
      <c r="H82" s="129"/>
      <c r="I82" s="129"/>
    </row>
    <row r="83" spans="2:9" x14ac:dyDescent="0.25">
      <c r="B83" s="129"/>
      <c r="C83" s="129"/>
      <c r="D83" s="129"/>
      <c r="E83" s="129"/>
      <c r="F83" s="129"/>
      <c r="G83" s="129"/>
      <c r="H83" s="129"/>
      <c r="I83" s="129"/>
    </row>
    <row r="84" spans="2:9" x14ac:dyDescent="0.25">
      <c r="B84" s="129"/>
      <c r="C84" s="129"/>
      <c r="D84" s="129"/>
      <c r="E84" s="129"/>
      <c r="F84" s="129"/>
      <c r="G84" s="129"/>
      <c r="H84" s="129"/>
      <c r="I84" s="129"/>
    </row>
    <row r="85" spans="2:9" x14ac:dyDescent="0.25">
      <c r="B85" s="129"/>
      <c r="C85" s="129"/>
      <c r="D85" s="129"/>
      <c r="E85" s="129"/>
      <c r="F85" s="129"/>
      <c r="G85" s="129"/>
      <c r="H85" s="129"/>
      <c r="I85" s="129"/>
    </row>
    <row r="86" spans="2:9" x14ac:dyDescent="0.25">
      <c r="B86" s="129"/>
      <c r="C86" s="129"/>
      <c r="D86" s="129"/>
      <c r="E86" s="129"/>
      <c r="F86" s="129"/>
      <c r="G86" s="129"/>
      <c r="H86" s="129"/>
      <c r="I86" s="129"/>
    </row>
    <row r="87" spans="2:9" x14ac:dyDescent="0.25">
      <c r="B87" s="129"/>
      <c r="C87" s="129"/>
      <c r="D87" s="129"/>
      <c r="E87" s="129"/>
      <c r="F87" s="129"/>
      <c r="G87" s="129"/>
      <c r="H87" s="129"/>
      <c r="I87" s="129"/>
    </row>
    <row r="88" spans="2:9" x14ac:dyDescent="0.25">
      <c r="B88" s="129"/>
      <c r="C88" s="129"/>
      <c r="D88" s="129"/>
      <c r="E88" s="129"/>
      <c r="F88" s="129"/>
      <c r="G88" s="129"/>
      <c r="H88" s="129"/>
      <c r="I88" s="129"/>
    </row>
    <row r="89" spans="2:9" x14ac:dyDescent="0.25">
      <c r="B89" s="129"/>
      <c r="C89" s="129"/>
      <c r="D89" s="129"/>
      <c r="E89" s="129"/>
      <c r="F89" s="129"/>
      <c r="G89" s="129"/>
      <c r="H89" s="129"/>
      <c r="I89" s="129"/>
    </row>
    <row r="90" spans="2:9" x14ac:dyDescent="0.25">
      <c r="B90" s="129"/>
      <c r="C90" s="129"/>
      <c r="D90" s="129"/>
      <c r="E90" s="129"/>
      <c r="F90" s="129"/>
      <c r="G90" s="129"/>
      <c r="H90" s="129"/>
      <c r="I90" s="129"/>
    </row>
    <row r="91" spans="2:9" x14ac:dyDescent="0.25">
      <c r="B91" s="129"/>
      <c r="C91" s="129"/>
      <c r="D91" s="129"/>
      <c r="E91" s="129"/>
      <c r="F91" s="129"/>
      <c r="G91" s="129"/>
      <c r="H91" s="129"/>
      <c r="I91" s="129"/>
    </row>
    <row r="92" spans="2:9" x14ac:dyDescent="0.25">
      <c r="B92" s="129"/>
      <c r="C92" s="129"/>
      <c r="D92" s="129"/>
      <c r="E92" s="129"/>
      <c r="F92" s="129"/>
      <c r="G92" s="129"/>
      <c r="H92" s="129"/>
      <c r="I92" s="129"/>
    </row>
    <row r="93" spans="2:9" x14ac:dyDescent="0.25">
      <c r="B93" s="129"/>
      <c r="C93" s="129"/>
      <c r="D93" s="129"/>
      <c r="E93" s="129"/>
      <c r="F93" s="129"/>
      <c r="G93" s="129"/>
      <c r="H93" s="129"/>
      <c r="I93" s="129"/>
    </row>
    <row r="94" spans="2:9" x14ac:dyDescent="0.25">
      <c r="B94" s="129"/>
      <c r="C94" s="129"/>
      <c r="D94" s="129"/>
      <c r="E94" s="129"/>
      <c r="F94" s="129"/>
      <c r="G94" s="129"/>
      <c r="H94" s="129"/>
      <c r="I94" s="129"/>
    </row>
    <row r="95" spans="2:9" x14ac:dyDescent="0.25">
      <c r="B95" s="129"/>
      <c r="C95" s="129"/>
      <c r="D95" s="129"/>
      <c r="E95" s="129"/>
      <c r="F95" s="129"/>
      <c r="G95" s="129"/>
      <c r="H95" s="129"/>
      <c r="I95" s="129"/>
    </row>
    <row r="96" spans="2:9" x14ac:dyDescent="0.25">
      <c r="B96" s="129"/>
      <c r="C96" s="129"/>
      <c r="D96" s="129"/>
      <c r="E96" s="129"/>
      <c r="F96" s="129"/>
      <c r="G96" s="129"/>
      <c r="H96" s="129"/>
      <c r="I96" s="129"/>
    </row>
    <row r="97" spans="2:9" x14ac:dyDescent="0.25">
      <c r="B97" s="129"/>
      <c r="C97" s="129"/>
      <c r="D97" s="129"/>
      <c r="E97" s="129"/>
      <c r="F97" s="129"/>
      <c r="G97" s="129"/>
      <c r="H97" s="129"/>
      <c r="I97" s="129"/>
    </row>
    <row r="98" spans="2:9" x14ac:dyDescent="0.25">
      <c r="B98" s="129"/>
      <c r="C98" s="129"/>
      <c r="D98" s="129"/>
      <c r="E98" s="129"/>
      <c r="F98" s="129"/>
      <c r="G98" s="129"/>
      <c r="H98" s="129"/>
      <c r="I98" s="129"/>
    </row>
    <row r="99" spans="2:9" x14ac:dyDescent="0.25">
      <c r="B99" s="129"/>
      <c r="C99" s="129"/>
      <c r="D99" s="129"/>
      <c r="E99" s="129"/>
      <c r="F99" s="129"/>
      <c r="G99" s="129"/>
      <c r="H99" s="129"/>
      <c r="I99" s="129"/>
    </row>
    <row r="100" spans="2:9" x14ac:dyDescent="0.25">
      <c r="B100" s="129"/>
      <c r="C100" s="129"/>
      <c r="D100" s="129"/>
      <c r="E100" s="129"/>
      <c r="F100" s="129"/>
      <c r="G100" s="129"/>
      <c r="H100" s="129"/>
      <c r="I100" s="129"/>
    </row>
    <row r="101" spans="2:9" x14ac:dyDescent="0.25">
      <c r="B101" s="129"/>
      <c r="C101" s="129"/>
      <c r="D101" s="129"/>
      <c r="E101" s="129"/>
      <c r="F101" s="129"/>
      <c r="G101" s="129"/>
      <c r="H101" s="129"/>
      <c r="I101" s="129"/>
    </row>
    <row r="102" spans="2:9" x14ac:dyDescent="0.25">
      <c r="B102" s="129"/>
      <c r="C102" s="129"/>
      <c r="D102" s="129"/>
      <c r="E102" s="129"/>
      <c r="F102" s="129"/>
      <c r="G102" s="129"/>
      <c r="H102" s="129"/>
      <c r="I102" s="129"/>
    </row>
    <row r="103" spans="2:9" x14ac:dyDescent="0.25">
      <c r="B103" s="129"/>
      <c r="C103" s="129"/>
      <c r="D103" s="129"/>
      <c r="E103" s="129"/>
      <c r="F103" s="129"/>
      <c r="G103" s="129"/>
      <c r="H103" s="129"/>
      <c r="I103" s="129"/>
    </row>
    <row r="104" spans="2:9" x14ac:dyDescent="0.25">
      <c r="B104" s="129"/>
      <c r="C104" s="129"/>
      <c r="D104" s="129"/>
      <c r="E104" s="129"/>
      <c r="F104" s="129"/>
      <c r="G104" s="129"/>
      <c r="H104" s="129"/>
      <c r="I104" s="129"/>
    </row>
    <row r="105" spans="2:9" x14ac:dyDescent="0.25">
      <c r="B105" s="129"/>
      <c r="C105" s="129"/>
      <c r="D105" s="129"/>
      <c r="E105" s="129"/>
      <c r="F105" s="129"/>
      <c r="G105" s="129"/>
      <c r="H105" s="129"/>
      <c r="I105" s="129"/>
    </row>
    <row r="106" spans="2:9" x14ac:dyDescent="0.25">
      <c r="B106" s="129"/>
      <c r="C106" s="129"/>
      <c r="D106" s="129"/>
      <c r="E106" s="129"/>
      <c r="F106" s="129"/>
      <c r="G106" s="129"/>
      <c r="H106" s="129"/>
      <c r="I106" s="129"/>
    </row>
    <row r="107" spans="2:9" x14ac:dyDescent="0.25">
      <c r="B107" s="129"/>
      <c r="C107" s="129"/>
      <c r="D107" s="129"/>
      <c r="E107" s="129"/>
      <c r="F107" s="129"/>
      <c r="G107" s="129"/>
      <c r="H107" s="129"/>
      <c r="I107" s="129"/>
    </row>
    <row r="108" spans="2:9" x14ac:dyDescent="0.25">
      <c r="B108" s="129"/>
      <c r="C108" s="129"/>
      <c r="D108" s="129"/>
      <c r="E108" s="129"/>
      <c r="F108" s="129"/>
      <c r="G108" s="129"/>
      <c r="H108" s="129"/>
      <c r="I108" s="129"/>
    </row>
    <row r="109" spans="2:9" x14ac:dyDescent="0.25">
      <c r="B109" s="129"/>
      <c r="C109" s="129"/>
      <c r="D109" s="129"/>
      <c r="E109" s="129"/>
      <c r="F109" s="129"/>
      <c r="G109" s="129"/>
      <c r="H109" s="129"/>
      <c r="I109" s="129"/>
    </row>
    <row r="110" spans="2:9" x14ac:dyDescent="0.25">
      <c r="B110" s="129"/>
      <c r="C110" s="129"/>
      <c r="D110" s="129"/>
      <c r="E110" s="129"/>
      <c r="F110" s="129"/>
      <c r="G110" s="129"/>
      <c r="H110" s="129"/>
      <c r="I110" s="129"/>
    </row>
    <row r="111" spans="2:9" x14ac:dyDescent="0.25">
      <c r="B111" s="129"/>
      <c r="C111" s="129"/>
      <c r="D111" s="129"/>
      <c r="E111" s="129"/>
      <c r="F111" s="129"/>
      <c r="G111" s="129"/>
      <c r="H111" s="129"/>
      <c r="I111" s="129"/>
    </row>
    <row r="112" spans="2:9" x14ac:dyDescent="0.25">
      <c r="B112" s="129"/>
      <c r="C112" s="129"/>
      <c r="D112" s="129"/>
      <c r="E112" s="129"/>
      <c r="F112" s="129"/>
      <c r="G112" s="129"/>
      <c r="H112" s="129"/>
      <c r="I112" s="129"/>
    </row>
    <row r="113" spans="2:9" x14ac:dyDescent="0.25">
      <c r="B113" s="129"/>
      <c r="C113" s="129"/>
      <c r="D113" s="129"/>
      <c r="E113" s="129"/>
      <c r="F113" s="129"/>
      <c r="G113" s="129"/>
      <c r="H113" s="129"/>
      <c r="I113" s="129"/>
    </row>
    <row r="114" spans="2:9" x14ac:dyDescent="0.25">
      <c r="B114" s="129"/>
      <c r="C114" s="129"/>
      <c r="D114" s="129"/>
      <c r="E114" s="129"/>
      <c r="F114" s="129"/>
      <c r="G114" s="129"/>
      <c r="H114" s="129"/>
      <c r="I114" s="129"/>
    </row>
    <row r="115" spans="2:9" x14ac:dyDescent="0.25">
      <c r="B115" s="129"/>
      <c r="C115" s="129"/>
      <c r="D115" s="129"/>
      <c r="E115" s="129"/>
      <c r="F115" s="129"/>
      <c r="G115" s="129"/>
      <c r="H115" s="129"/>
      <c r="I115" s="129"/>
    </row>
    <row r="116" spans="2:9" x14ac:dyDescent="0.25">
      <c r="B116" s="129"/>
      <c r="C116" s="129"/>
      <c r="D116" s="129"/>
      <c r="E116" s="129"/>
      <c r="F116" s="129"/>
      <c r="G116" s="129"/>
      <c r="H116" s="129"/>
      <c r="I116" s="129"/>
    </row>
    <row r="117" spans="2:9" x14ac:dyDescent="0.25">
      <c r="B117" s="129"/>
      <c r="C117" s="129"/>
      <c r="D117" s="129"/>
      <c r="E117" s="129"/>
      <c r="F117" s="129"/>
      <c r="G117" s="129"/>
      <c r="H117" s="129"/>
      <c r="I117" s="129"/>
    </row>
    <row r="118" spans="2:9" x14ac:dyDescent="0.25">
      <c r="B118" s="129"/>
      <c r="C118" s="129"/>
      <c r="D118" s="129"/>
      <c r="E118" s="129"/>
      <c r="F118" s="129"/>
      <c r="G118" s="129"/>
      <c r="H118" s="129"/>
      <c r="I118" s="129"/>
    </row>
    <row r="119" spans="2:9" x14ac:dyDescent="0.25">
      <c r="B119" s="129"/>
      <c r="C119" s="129"/>
      <c r="D119" s="129"/>
      <c r="E119" s="129"/>
      <c r="F119" s="129"/>
      <c r="G119" s="129"/>
      <c r="H119" s="129"/>
      <c r="I119" s="129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76"/>
  <sheetViews>
    <sheetView workbookViewId="0">
      <selection activeCell="G74" sqref="G74"/>
    </sheetView>
  </sheetViews>
  <sheetFormatPr baseColWidth="10" defaultRowHeight="15" x14ac:dyDescent="0.25"/>
  <cols>
    <col min="3" max="3" width="23.42578125" bestFit="1" customWidth="1"/>
  </cols>
  <sheetData>
    <row r="1" spans="1:7" x14ac:dyDescent="0.25">
      <c r="A1" s="264" t="s">
        <v>559</v>
      </c>
      <c r="B1" s="264"/>
      <c r="C1" s="264"/>
      <c r="D1" s="264"/>
      <c r="E1" s="264"/>
      <c r="F1" s="264"/>
      <c r="G1" s="264"/>
    </row>
    <row r="2" spans="1:7" x14ac:dyDescent="0.25">
      <c r="A2" s="264" t="s">
        <v>560</v>
      </c>
      <c r="B2" s="264"/>
      <c r="C2" s="264"/>
      <c r="D2" s="264"/>
      <c r="E2" s="264"/>
      <c r="F2" s="264"/>
      <c r="G2" s="264"/>
    </row>
    <row r="3" spans="1:7" x14ac:dyDescent="0.25">
      <c r="A3" s="264" t="s">
        <v>561</v>
      </c>
      <c r="B3" s="264"/>
      <c r="C3" s="264"/>
      <c r="D3" s="264"/>
      <c r="E3" s="264"/>
      <c r="F3" s="264"/>
      <c r="G3" s="264"/>
    </row>
    <row r="4" spans="1:7" x14ac:dyDescent="0.25">
      <c r="A4" s="264" t="s">
        <v>562</v>
      </c>
      <c r="B4" s="264"/>
      <c r="C4" s="264"/>
      <c r="D4" s="264"/>
      <c r="E4" s="264"/>
      <c r="F4" s="264"/>
      <c r="G4" s="264"/>
    </row>
    <row r="5" spans="1:7" x14ac:dyDescent="0.25">
      <c r="A5" s="264" t="s">
        <v>173</v>
      </c>
      <c r="B5" s="264"/>
      <c r="C5" s="264"/>
      <c r="D5" s="264"/>
      <c r="E5" s="264"/>
      <c r="F5" s="264"/>
      <c r="G5" s="264"/>
    </row>
    <row r="6" spans="1:7" x14ac:dyDescent="0.25">
      <c r="A6" s="171"/>
      <c r="B6" s="172" t="s">
        <v>744</v>
      </c>
      <c r="C6" s="173"/>
      <c r="D6" s="174"/>
      <c r="E6" s="175"/>
      <c r="F6" s="175"/>
      <c r="G6" s="176">
        <v>2186408.14</v>
      </c>
    </row>
    <row r="7" spans="1:7" x14ac:dyDescent="0.25">
      <c r="A7" s="171"/>
      <c r="B7" s="171" t="s">
        <v>27</v>
      </c>
      <c r="C7" s="171"/>
      <c r="D7" s="177"/>
      <c r="E7" s="178"/>
      <c r="F7" s="179"/>
      <c r="G7" s="171"/>
    </row>
    <row r="8" spans="1:7" x14ac:dyDescent="0.25">
      <c r="A8" s="180" t="s">
        <v>564</v>
      </c>
      <c r="B8" s="171" t="s">
        <v>565</v>
      </c>
      <c r="C8" s="173"/>
      <c r="D8" s="174"/>
      <c r="E8" s="173"/>
      <c r="F8" s="179"/>
      <c r="G8" s="171"/>
    </row>
    <row r="9" spans="1:7" x14ac:dyDescent="0.25">
      <c r="A9" s="171"/>
      <c r="B9" s="181"/>
      <c r="C9" s="171"/>
      <c r="D9" s="177"/>
      <c r="E9" s="173"/>
      <c r="F9" s="179"/>
      <c r="G9" s="171"/>
    </row>
    <row r="10" spans="1:7" x14ac:dyDescent="0.25">
      <c r="A10" s="171"/>
      <c r="B10" s="182"/>
      <c r="C10" s="183"/>
      <c r="D10" s="184"/>
      <c r="E10" s="185"/>
      <c r="F10" s="186"/>
      <c r="G10" s="171"/>
    </row>
    <row r="11" spans="1:7" x14ac:dyDescent="0.25">
      <c r="A11" s="171"/>
      <c r="B11" s="182">
        <v>41969</v>
      </c>
      <c r="C11" s="183" t="s">
        <v>566</v>
      </c>
      <c r="D11" s="184">
        <v>10053</v>
      </c>
      <c r="E11" s="185">
        <v>1250</v>
      </c>
      <c r="F11" s="186"/>
      <c r="G11" s="171"/>
    </row>
    <row r="12" spans="1:7" x14ac:dyDescent="0.25">
      <c r="A12" s="171"/>
      <c r="B12" s="182">
        <v>41985</v>
      </c>
      <c r="C12" s="183" t="s">
        <v>567</v>
      </c>
      <c r="D12" s="184">
        <v>10186</v>
      </c>
      <c r="E12" s="185">
        <v>14010.48</v>
      </c>
      <c r="F12" s="186"/>
      <c r="G12" s="171"/>
    </row>
    <row r="13" spans="1:7" x14ac:dyDescent="0.25">
      <c r="A13" s="171"/>
      <c r="B13" s="182">
        <v>42100</v>
      </c>
      <c r="C13" s="183" t="s">
        <v>568</v>
      </c>
      <c r="D13" s="184">
        <v>10759</v>
      </c>
      <c r="E13" s="185">
        <v>3123.88</v>
      </c>
      <c r="F13" s="186"/>
      <c r="G13" s="171"/>
    </row>
    <row r="14" spans="1:7" x14ac:dyDescent="0.25">
      <c r="A14" s="171"/>
      <c r="B14" s="182">
        <v>42144</v>
      </c>
      <c r="C14" s="183" t="s">
        <v>569</v>
      </c>
      <c r="D14" s="184">
        <v>11058</v>
      </c>
      <c r="E14" s="185">
        <v>650</v>
      </c>
      <c r="F14" s="186"/>
      <c r="G14" s="171"/>
    </row>
    <row r="15" spans="1:7" x14ac:dyDescent="0.25">
      <c r="A15" s="171"/>
      <c r="B15" s="182">
        <v>42159</v>
      </c>
      <c r="C15" s="183" t="s">
        <v>570</v>
      </c>
      <c r="D15" s="184">
        <v>11157</v>
      </c>
      <c r="E15" s="185">
        <v>7093.5</v>
      </c>
      <c r="F15" s="186"/>
      <c r="G15" s="171"/>
    </row>
    <row r="16" spans="1:7" x14ac:dyDescent="0.25">
      <c r="A16" s="171"/>
      <c r="B16" s="182">
        <v>42179</v>
      </c>
      <c r="C16" s="183" t="s">
        <v>571</v>
      </c>
      <c r="D16" s="184">
        <v>11325</v>
      </c>
      <c r="E16" s="185">
        <v>7385.5</v>
      </c>
      <c r="F16" s="186"/>
      <c r="G16" s="171"/>
    </row>
    <row r="17" spans="1:7" x14ac:dyDescent="0.25">
      <c r="A17" s="171"/>
      <c r="B17" s="182">
        <v>42256</v>
      </c>
      <c r="C17" s="183" t="s">
        <v>222</v>
      </c>
      <c r="D17" s="184">
        <v>11605</v>
      </c>
      <c r="E17" s="185">
        <v>900</v>
      </c>
      <c r="F17" s="186"/>
      <c r="G17" s="171"/>
    </row>
    <row r="18" spans="1:7" x14ac:dyDescent="0.25">
      <c r="A18" s="171"/>
      <c r="B18" s="182">
        <v>42326</v>
      </c>
      <c r="C18" s="183" t="s">
        <v>572</v>
      </c>
      <c r="D18" s="184">
        <v>11880</v>
      </c>
      <c r="E18" s="185">
        <v>4614.25</v>
      </c>
      <c r="F18" s="186"/>
      <c r="G18" s="171"/>
    </row>
    <row r="19" spans="1:7" x14ac:dyDescent="0.25">
      <c r="A19" s="171"/>
      <c r="B19" s="182">
        <v>42332</v>
      </c>
      <c r="C19" s="183" t="s">
        <v>573</v>
      </c>
      <c r="D19" s="184">
        <v>11913</v>
      </c>
      <c r="E19" s="185">
        <v>15000</v>
      </c>
      <c r="F19" s="186"/>
      <c r="G19" s="171"/>
    </row>
    <row r="20" spans="1:7" x14ac:dyDescent="0.25">
      <c r="A20" s="171"/>
      <c r="B20" s="182">
        <v>42334</v>
      </c>
      <c r="C20" s="183" t="s">
        <v>574</v>
      </c>
      <c r="D20" s="184">
        <v>11932</v>
      </c>
      <c r="E20" s="185">
        <v>500</v>
      </c>
      <c r="F20" s="186"/>
      <c r="G20" s="171"/>
    </row>
    <row r="21" spans="1:7" x14ac:dyDescent="0.25">
      <c r="A21" s="171"/>
      <c r="B21" s="182">
        <v>42338</v>
      </c>
      <c r="C21" s="183" t="s">
        <v>575</v>
      </c>
      <c r="D21" s="184">
        <v>11996</v>
      </c>
      <c r="E21" s="185">
        <v>15000</v>
      </c>
      <c r="F21" s="186"/>
      <c r="G21" s="171"/>
    </row>
    <row r="22" spans="1:7" x14ac:dyDescent="0.25">
      <c r="A22" s="171"/>
      <c r="B22" s="182">
        <v>42348</v>
      </c>
      <c r="C22" s="183" t="s">
        <v>572</v>
      </c>
      <c r="D22" s="184">
        <v>12049</v>
      </c>
      <c r="E22" s="185">
        <v>189.03</v>
      </c>
      <c r="F22" s="186"/>
      <c r="G22" s="171"/>
    </row>
    <row r="23" spans="1:7" x14ac:dyDescent="0.25">
      <c r="A23" s="171"/>
      <c r="B23" s="182">
        <v>42355</v>
      </c>
      <c r="C23" s="183" t="s">
        <v>576</v>
      </c>
      <c r="D23" s="184">
        <v>12156</v>
      </c>
      <c r="E23" s="185">
        <v>4000</v>
      </c>
      <c r="F23" s="186"/>
      <c r="G23" s="171"/>
    </row>
    <row r="24" spans="1:7" x14ac:dyDescent="0.25">
      <c r="A24" s="171"/>
      <c r="B24" s="182">
        <v>42356</v>
      </c>
      <c r="C24" s="183" t="s">
        <v>577</v>
      </c>
      <c r="D24" s="184">
        <v>12149</v>
      </c>
      <c r="E24" s="185">
        <v>657.72</v>
      </c>
      <c r="F24" s="186"/>
      <c r="G24" s="171"/>
    </row>
    <row r="25" spans="1:7" x14ac:dyDescent="0.25">
      <c r="A25" s="171"/>
      <c r="B25" s="182">
        <v>42356</v>
      </c>
      <c r="C25" s="183" t="s">
        <v>578</v>
      </c>
      <c r="D25" s="184">
        <v>12113</v>
      </c>
      <c r="E25" s="185">
        <v>3176.17</v>
      </c>
      <c r="F25" s="186"/>
      <c r="G25" s="171"/>
    </row>
    <row r="26" spans="1:7" x14ac:dyDescent="0.25">
      <c r="A26" s="171"/>
      <c r="B26" s="182">
        <v>42356</v>
      </c>
      <c r="C26" s="183" t="s">
        <v>579</v>
      </c>
      <c r="D26" s="184">
        <v>12119</v>
      </c>
      <c r="E26" s="185">
        <v>3000</v>
      </c>
      <c r="F26" s="186"/>
      <c r="G26" s="171"/>
    </row>
    <row r="27" spans="1:7" x14ac:dyDescent="0.25">
      <c r="A27" s="171"/>
      <c r="B27" s="182">
        <v>42377</v>
      </c>
      <c r="C27" s="183" t="s">
        <v>580</v>
      </c>
      <c r="D27" s="184">
        <v>11839</v>
      </c>
      <c r="E27" s="185">
        <v>1925.49</v>
      </c>
      <c r="F27" s="186"/>
      <c r="G27" s="171"/>
    </row>
    <row r="28" spans="1:7" x14ac:dyDescent="0.25">
      <c r="A28" s="171"/>
      <c r="B28" s="182">
        <v>42391</v>
      </c>
      <c r="C28" s="183" t="s">
        <v>581</v>
      </c>
      <c r="D28" s="184">
        <v>12442</v>
      </c>
      <c r="E28" s="185">
        <v>4964.8</v>
      </c>
      <c r="F28" s="186"/>
      <c r="G28" s="171"/>
    </row>
    <row r="29" spans="1:7" x14ac:dyDescent="0.25">
      <c r="A29" s="171"/>
      <c r="B29" s="182">
        <v>42405</v>
      </c>
      <c r="C29" s="183" t="s">
        <v>582</v>
      </c>
      <c r="D29" s="184">
        <v>12532</v>
      </c>
      <c r="E29" s="185">
        <v>1250</v>
      </c>
      <c r="F29" s="186"/>
      <c r="G29" s="171"/>
    </row>
    <row r="30" spans="1:7" x14ac:dyDescent="0.25">
      <c r="A30" s="171"/>
      <c r="B30" s="182">
        <v>42489</v>
      </c>
      <c r="C30" s="183" t="s">
        <v>583</v>
      </c>
      <c r="D30" s="184">
        <v>13058</v>
      </c>
      <c r="E30" s="185">
        <v>888.49</v>
      </c>
      <c r="F30" s="186"/>
      <c r="G30" s="171"/>
    </row>
    <row r="31" spans="1:7" x14ac:dyDescent="0.25">
      <c r="A31" s="171"/>
      <c r="B31" s="182">
        <v>42510</v>
      </c>
      <c r="C31" s="183" t="s">
        <v>584</v>
      </c>
      <c r="D31" s="184">
        <v>13214</v>
      </c>
      <c r="E31" s="185">
        <v>1250</v>
      </c>
      <c r="F31" s="186"/>
      <c r="G31" s="171"/>
    </row>
    <row r="32" spans="1:7" x14ac:dyDescent="0.25">
      <c r="A32" s="171"/>
      <c r="B32" s="182">
        <v>42537</v>
      </c>
      <c r="C32" s="183" t="s">
        <v>585</v>
      </c>
      <c r="D32" s="184">
        <v>13421</v>
      </c>
      <c r="E32" s="185">
        <v>734.88</v>
      </c>
      <c r="F32" s="186"/>
      <c r="G32" s="171"/>
    </row>
    <row r="33" spans="1:7" x14ac:dyDescent="0.25">
      <c r="A33" s="171"/>
      <c r="B33" s="182">
        <v>42601</v>
      </c>
      <c r="C33" s="183" t="s">
        <v>586</v>
      </c>
      <c r="D33" s="184">
        <v>13700</v>
      </c>
      <c r="E33" s="185">
        <v>1250</v>
      </c>
      <c r="F33" s="186"/>
      <c r="G33" s="171"/>
    </row>
    <row r="34" spans="1:7" x14ac:dyDescent="0.25">
      <c r="A34" s="171"/>
      <c r="B34" s="182">
        <v>42632</v>
      </c>
      <c r="C34" s="183" t="s">
        <v>587</v>
      </c>
      <c r="D34" s="184">
        <v>13869</v>
      </c>
      <c r="E34" s="185">
        <v>968</v>
      </c>
      <c r="F34" s="186"/>
      <c r="G34" s="171"/>
    </row>
    <row r="35" spans="1:7" x14ac:dyDescent="0.25">
      <c r="A35" s="171"/>
      <c r="B35" s="182">
        <v>42643</v>
      </c>
      <c r="C35" s="183" t="s">
        <v>588</v>
      </c>
      <c r="D35" s="184">
        <v>13935</v>
      </c>
      <c r="E35" s="185">
        <v>1160</v>
      </c>
      <c r="F35" s="186"/>
      <c r="G35" s="171"/>
    </row>
    <row r="36" spans="1:7" x14ac:dyDescent="0.25">
      <c r="A36" s="171"/>
      <c r="B36" s="182">
        <v>42670</v>
      </c>
      <c r="C36" s="183" t="s">
        <v>589</v>
      </c>
      <c r="D36" s="184">
        <v>14110</v>
      </c>
      <c r="E36" s="185">
        <v>1250</v>
      </c>
      <c r="F36" s="186"/>
      <c r="G36" s="171"/>
    </row>
    <row r="37" spans="1:7" x14ac:dyDescent="0.25">
      <c r="A37" s="171"/>
      <c r="B37" s="182">
        <v>42688</v>
      </c>
      <c r="C37" s="183" t="s">
        <v>590</v>
      </c>
      <c r="D37" s="184">
        <v>14186</v>
      </c>
      <c r="E37" s="185">
        <v>500</v>
      </c>
      <c r="F37" s="186"/>
      <c r="G37" s="171"/>
    </row>
    <row r="38" spans="1:7" x14ac:dyDescent="0.25">
      <c r="A38" s="171"/>
      <c r="B38" s="182">
        <v>42706</v>
      </c>
      <c r="C38" s="183" t="s">
        <v>592</v>
      </c>
      <c r="D38" s="184">
        <v>14353</v>
      </c>
      <c r="E38" s="185">
        <v>809.53</v>
      </c>
      <c r="F38" s="186"/>
      <c r="G38" s="171"/>
    </row>
    <row r="39" spans="1:7" x14ac:dyDescent="0.25">
      <c r="A39" s="171"/>
      <c r="B39" s="182">
        <v>42716</v>
      </c>
      <c r="C39" s="183" t="s">
        <v>589</v>
      </c>
      <c r="D39" s="184">
        <v>14399</v>
      </c>
      <c r="E39" s="185">
        <v>1250</v>
      </c>
      <c r="F39" s="186"/>
      <c r="G39" s="171"/>
    </row>
    <row r="40" spans="1:7" x14ac:dyDescent="0.25">
      <c r="A40" s="171"/>
      <c r="B40" s="182">
        <v>42719</v>
      </c>
      <c r="C40" s="183" t="s">
        <v>593</v>
      </c>
      <c r="D40" s="184">
        <v>14423</v>
      </c>
      <c r="E40" s="185">
        <v>20000</v>
      </c>
      <c r="F40" s="186"/>
      <c r="G40" s="171"/>
    </row>
    <row r="41" spans="1:7" x14ac:dyDescent="0.25">
      <c r="A41" s="171"/>
      <c r="B41" s="182">
        <v>42748</v>
      </c>
      <c r="C41" s="183" t="s">
        <v>602</v>
      </c>
      <c r="D41" s="184">
        <v>14528</v>
      </c>
      <c r="E41" s="185">
        <v>300</v>
      </c>
      <c r="F41" s="186"/>
      <c r="G41" s="171"/>
    </row>
    <row r="42" spans="1:7" x14ac:dyDescent="0.25">
      <c r="A42" s="171"/>
      <c r="B42" s="182">
        <v>42783</v>
      </c>
      <c r="C42" s="183" t="s">
        <v>593</v>
      </c>
      <c r="D42" s="184">
        <v>14694</v>
      </c>
      <c r="E42" s="185">
        <v>47600</v>
      </c>
      <c r="F42" s="186"/>
      <c r="G42" s="171"/>
    </row>
    <row r="43" spans="1:7" x14ac:dyDescent="0.25">
      <c r="A43" s="171"/>
      <c r="B43" s="182">
        <v>42807</v>
      </c>
      <c r="C43" s="183" t="s">
        <v>599</v>
      </c>
      <c r="D43" s="184">
        <v>14826</v>
      </c>
      <c r="E43" s="185">
        <v>300</v>
      </c>
      <c r="F43" s="186"/>
      <c r="G43" s="171"/>
    </row>
    <row r="44" spans="1:7" x14ac:dyDescent="0.25">
      <c r="A44" s="171"/>
      <c r="B44" s="182">
        <v>42807</v>
      </c>
      <c r="C44" s="183" t="s">
        <v>600</v>
      </c>
      <c r="D44" s="184">
        <v>14828</v>
      </c>
      <c r="E44" s="185">
        <v>300</v>
      </c>
      <c r="F44" s="186"/>
      <c r="G44" s="171"/>
    </row>
    <row r="45" spans="1:7" x14ac:dyDescent="0.25">
      <c r="A45" s="171"/>
      <c r="B45" s="182">
        <v>42807</v>
      </c>
      <c r="C45" s="183" t="s">
        <v>601</v>
      </c>
      <c r="D45" s="184">
        <v>14829</v>
      </c>
      <c r="E45" s="185">
        <v>300</v>
      </c>
      <c r="F45" s="186"/>
      <c r="G45" s="171"/>
    </row>
    <row r="46" spans="1:7" x14ac:dyDescent="0.25">
      <c r="A46" s="171"/>
      <c r="B46" s="182">
        <v>42811</v>
      </c>
      <c r="C46" s="183" t="s">
        <v>689</v>
      </c>
      <c r="D46" s="184">
        <v>14866</v>
      </c>
      <c r="E46" s="185">
        <v>2668</v>
      </c>
      <c r="F46" s="186"/>
      <c r="G46" s="171"/>
    </row>
    <row r="47" spans="1:7" x14ac:dyDescent="0.25">
      <c r="A47" s="171"/>
      <c r="B47" s="182">
        <v>42822</v>
      </c>
      <c r="C47" s="183" t="s">
        <v>594</v>
      </c>
      <c r="D47" s="184">
        <v>14888</v>
      </c>
      <c r="E47" s="185">
        <v>1250</v>
      </c>
      <c r="F47" s="186"/>
      <c r="G47" s="171"/>
    </row>
    <row r="48" spans="1:7" x14ac:dyDescent="0.25">
      <c r="A48" s="171"/>
      <c r="B48" s="182">
        <v>42822</v>
      </c>
      <c r="C48" s="183" t="s">
        <v>690</v>
      </c>
      <c r="D48" s="184">
        <v>14890</v>
      </c>
      <c r="E48" s="185">
        <v>1000</v>
      </c>
      <c r="F48" s="186"/>
      <c r="G48" s="171"/>
    </row>
    <row r="49" spans="1:7" x14ac:dyDescent="0.25">
      <c r="A49" s="171"/>
      <c r="B49" s="182">
        <v>42822</v>
      </c>
      <c r="C49" s="183" t="s">
        <v>606</v>
      </c>
      <c r="D49" s="184">
        <v>14895</v>
      </c>
      <c r="E49" s="185">
        <v>4652.3500000000004</v>
      </c>
      <c r="F49" s="186"/>
      <c r="G49" s="171"/>
    </row>
    <row r="50" spans="1:7" x14ac:dyDescent="0.25">
      <c r="A50" s="171"/>
      <c r="B50" s="182">
        <v>42823</v>
      </c>
      <c r="C50" s="183" t="s">
        <v>691</v>
      </c>
      <c r="D50" s="184">
        <v>14899</v>
      </c>
      <c r="E50" s="185">
        <v>3500.01</v>
      </c>
      <c r="F50" s="186"/>
      <c r="G50" s="171"/>
    </row>
    <row r="51" spans="1:7" x14ac:dyDescent="0.25">
      <c r="A51" s="171"/>
      <c r="B51" s="182">
        <v>42823</v>
      </c>
      <c r="C51" s="183" t="s">
        <v>607</v>
      </c>
      <c r="D51" s="184">
        <v>14901</v>
      </c>
      <c r="E51" s="185">
        <v>404.77</v>
      </c>
      <c r="F51" s="186"/>
      <c r="G51" s="171"/>
    </row>
    <row r="52" spans="1:7" x14ac:dyDescent="0.25">
      <c r="A52" s="171"/>
      <c r="B52" s="182">
        <v>42823</v>
      </c>
      <c r="C52" s="183" t="s">
        <v>674</v>
      </c>
      <c r="D52" s="184">
        <v>14902</v>
      </c>
      <c r="E52" s="185">
        <v>809.53</v>
      </c>
      <c r="F52" s="186"/>
      <c r="G52" s="171"/>
    </row>
    <row r="53" spans="1:7" x14ac:dyDescent="0.25">
      <c r="A53" s="171"/>
      <c r="B53" s="182">
        <v>42823</v>
      </c>
      <c r="C53" s="183" t="s">
        <v>592</v>
      </c>
      <c r="D53" s="184">
        <v>14903</v>
      </c>
      <c r="E53" s="185">
        <v>809.53</v>
      </c>
      <c r="F53" s="186"/>
      <c r="G53" s="171"/>
    </row>
    <row r="54" spans="1:7" x14ac:dyDescent="0.25">
      <c r="A54" s="171"/>
      <c r="B54" s="182">
        <v>42823</v>
      </c>
      <c r="C54" s="183" t="s">
        <v>692</v>
      </c>
      <c r="D54" s="184">
        <v>14904</v>
      </c>
      <c r="E54" s="185">
        <v>1518.49</v>
      </c>
      <c r="F54" s="186"/>
      <c r="G54" s="171"/>
    </row>
    <row r="55" spans="1:7" x14ac:dyDescent="0.25">
      <c r="A55" s="171"/>
      <c r="B55" s="182">
        <v>42823</v>
      </c>
      <c r="C55" s="183" t="s">
        <v>599</v>
      </c>
      <c r="D55" s="184">
        <v>14907</v>
      </c>
      <c r="E55" s="185">
        <v>300</v>
      </c>
      <c r="F55" s="186"/>
      <c r="G55" s="171"/>
    </row>
    <row r="56" spans="1:7" x14ac:dyDescent="0.25">
      <c r="A56" s="171"/>
      <c r="B56" s="182">
        <v>42823</v>
      </c>
      <c r="C56" s="183" t="s">
        <v>693</v>
      </c>
      <c r="D56" s="184">
        <v>14908</v>
      </c>
      <c r="E56" s="185">
        <v>300</v>
      </c>
      <c r="F56" s="186"/>
      <c r="G56" s="171"/>
    </row>
    <row r="57" spans="1:7" x14ac:dyDescent="0.25">
      <c r="A57" s="171"/>
      <c r="B57" s="182">
        <v>42823</v>
      </c>
      <c r="C57" s="183" t="s">
        <v>600</v>
      </c>
      <c r="D57" s="184">
        <v>14909</v>
      </c>
      <c r="E57" s="185">
        <v>300</v>
      </c>
      <c r="F57" s="186"/>
      <c r="G57" s="171"/>
    </row>
    <row r="58" spans="1:7" x14ac:dyDescent="0.25">
      <c r="A58" s="171"/>
      <c r="B58" s="182">
        <v>42823</v>
      </c>
      <c r="C58" s="183" t="s">
        <v>601</v>
      </c>
      <c r="D58" s="184">
        <v>14910</v>
      </c>
      <c r="E58" s="185">
        <v>300</v>
      </c>
      <c r="F58" s="186"/>
      <c r="G58" s="171"/>
    </row>
    <row r="59" spans="1:7" x14ac:dyDescent="0.25">
      <c r="A59" s="171"/>
      <c r="B59" s="182">
        <v>42823</v>
      </c>
      <c r="C59" s="183" t="s">
        <v>694</v>
      </c>
      <c r="D59" s="184">
        <v>14912</v>
      </c>
      <c r="E59" s="185">
        <v>300</v>
      </c>
      <c r="F59" s="186"/>
      <c r="G59" s="171"/>
    </row>
    <row r="60" spans="1:7" x14ac:dyDescent="0.25">
      <c r="A60" s="171"/>
      <c r="B60" s="182">
        <v>42823</v>
      </c>
      <c r="C60" s="183" t="s">
        <v>585</v>
      </c>
      <c r="D60" s="184">
        <v>14921</v>
      </c>
      <c r="E60" s="185">
        <v>10785.64</v>
      </c>
      <c r="F60" s="186"/>
      <c r="G60" s="171"/>
    </row>
    <row r="61" spans="1:7" x14ac:dyDescent="0.25">
      <c r="A61" s="171"/>
      <c r="B61" s="182">
        <v>42823</v>
      </c>
      <c r="C61" s="183" t="s">
        <v>695</v>
      </c>
      <c r="D61" s="184">
        <v>14922</v>
      </c>
      <c r="E61" s="185">
        <v>2300</v>
      </c>
      <c r="F61" s="186"/>
      <c r="G61" s="171"/>
    </row>
    <row r="62" spans="1:7" x14ac:dyDescent="0.25">
      <c r="A62" s="171"/>
      <c r="B62" s="182">
        <v>42823</v>
      </c>
      <c r="C62" s="183" t="s">
        <v>696</v>
      </c>
      <c r="D62" s="184">
        <v>14924</v>
      </c>
      <c r="E62" s="185">
        <v>500</v>
      </c>
      <c r="F62" s="186"/>
      <c r="G62" s="171"/>
    </row>
    <row r="63" spans="1:7" x14ac:dyDescent="0.25">
      <c r="A63" s="171"/>
      <c r="B63" s="182">
        <v>42823</v>
      </c>
      <c r="C63" s="183" t="s">
        <v>697</v>
      </c>
      <c r="D63" s="184">
        <v>14925</v>
      </c>
      <c r="E63" s="185">
        <v>500</v>
      </c>
      <c r="F63" s="186"/>
      <c r="G63" s="171"/>
    </row>
    <row r="64" spans="1:7" x14ac:dyDescent="0.25">
      <c r="A64" s="171"/>
      <c r="B64" s="182">
        <v>42824</v>
      </c>
      <c r="C64" s="183" t="s">
        <v>698</v>
      </c>
      <c r="D64" s="184">
        <v>14929</v>
      </c>
      <c r="E64" s="185">
        <v>1500</v>
      </c>
      <c r="F64" s="186"/>
      <c r="G64" s="171"/>
    </row>
    <row r="65" spans="1:7" x14ac:dyDescent="0.25">
      <c r="A65" s="171"/>
      <c r="B65" s="182">
        <v>42824</v>
      </c>
      <c r="C65" s="183" t="s">
        <v>665</v>
      </c>
      <c r="D65" s="184">
        <v>14931</v>
      </c>
      <c r="E65" s="185">
        <v>2238.8000000000002</v>
      </c>
      <c r="F65" s="186"/>
      <c r="G65" s="171"/>
    </row>
    <row r="66" spans="1:7" x14ac:dyDescent="0.25">
      <c r="A66" s="171"/>
      <c r="B66" s="182">
        <v>42824</v>
      </c>
      <c r="C66" s="183" t="s">
        <v>699</v>
      </c>
      <c r="D66" s="184">
        <v>14932</v>
      </c>
      <c r="E66" s="185">
        <v>1200</v>
      </c>
      <c r="F66" s="186"/>
      <c r="G66" s="171"/>
    </row>
    <row r="67" spans="1:7" x14ac:dyDescent="0.25">
      <c r="A67" s="171"/>
      <c r="B67" s="182">
        <v>42824</v>
      </c>
      <c r="C67" s="183" t="s">
        <v>700</v>
      </c>
      <c r="D67" s="184">
        <v>14934</v>
      </c>
      <c r="E67" s="185">
        <v>6913.6</v>
      </c>
      <c r="F67" s="186"/>
      <c r="G67" s="171"/>
    </row>
    <row r="68" spans="1:7" x14ac:dyDescent="0.25">
      <c r="A68" s="171"/>
      <c r="B68" s="182">
        <v>42824</v>
      </c>
      <c r="C68" s="183" t="s">
        <v>701</v>
      </c>
      <c r="D68" s="184">
        <v>14935</v>
      </c>
      <c r="E68" s="185">
        <v>4855.84</v>
      </c>
      <c r="F68" s="186"/>
      <c r="G68" s="171"/>
    </row>
    <row r="69" spans="1:7" x14ac:dyDescent="0.25">
      <c r="A69" s="171"/>
      <c r="B69" s="182">
        <v>42824</v>
      </c>
      <c r="C69" s="183" t="s">
        <v>702</v>
      </c>
      <c r="D69" s="184">
        <v>14936</v>
      </c>
      <c r="E69" s="185">
        <v>3000</v>
      </c>
      <c r="F69" s="186"/>
      <c r="G69" s="171"/>
    </row>
    <row r="70" spans="1:7" x14ac:dyDescent="0.25">
      <c r="A70" s="171"/>
      <c r="B70" s="182">
        <v>42824</v>
      </c>
      <c r="C70" s="183" t="s">
        <v>650</v>
      </c>
      <c r="D70" s="184">
        <v>14937</v>
      </c>
      <c r="E70" s="185">
        <v>1215</v>
      </c>
      <c r="F70" s="186"/>
      <c r="G70" s="171"/>
    </row>
    <row r="71" spans="1:7" x14ac:dyDescent="0.25">
      <c r="A71" s="171"/>
      <c r="B71" s="182">
        <v>42824</v>
      </c>
      <c r="C71" s="183" t="s">
        <v>584</v>
      </c>
      <c r="D71" s="184">
        <v>14920</v>
      </c>
      <c r="E71" s="185">
        <v>1250</v>
      </c>
      <c r="F71" s="186"/>
      <c r="G71" s="171"/>
    </row>
    <row r="72" spans="1:7" x14ac:dyDescent="0.25">
      <c r="A72" s="171"/>
      <c r="B72" s="182"/>
      <c r="C72" s="183"/>
      <c r="D72" s="184"/>
      <c r="E72" s="185">
        <f>SUM(E11:E71)</f>
        <v>221923.28000000003</v>
      </c>
      <c r="F72" s="187">
        <f>E72</f>
        <v>221923.28000000003</v>
      </c>
      <c r="G72" s="188">
        <f>F72</f>
        <v>221923.28000000003</v>
      </c>
    </row>
    <row r="73" spans="1:7" x14ac:dyDescent="0.25">
      <c r="A73" s="171"/>
      <c r="B73" s="182"/>
      <c r="C73" s="183"/>
      <c r="D73" s="184"/>
      <c r="E73" s="189"/>
      <c r="F73" s="187"/>
      <c r="G73" s="188"/>
    </row>
    <row r="74" spans="1:7" ht="15.75" thickBot="1" x14ac:dyDescent="0.3">
      <c r="A74" s="190" t="s">
        <v>610</v>
      </c>
      <c r="B74" s="172" t="s">
        <v>745</v>
      </c>
      <c r="C74" s="173"/>
      <c r="D74" s="172"/>
      <c r="E74" s="175"/>
      <c r="F74" s="175"/>
      <c r="G74" s="191">
        <f>G6-G72</f>
        <v>1964484.86</v>
      </c>
    </row>
    <row r="75" spans="1:7" ht="15.75" thickTop="1" x14ac:dyDescent="0.25">
      <c r="A75" s="192"/>
      <c r="B75" s="193"/>
      <c r="C75" s="194"/>
      <c r="D75" s="193"/>
      <c r="E75" s="175"/>
      <c r="F75" s="195"/>
      <c r="G75" s="196"/>
    </row>
    <row r="76" spans="1:7" x14ac:dyDescent="0.25">
      <c r="A76" s="197"/>
      <c r="B76" s="197"/>
      <c r="C76" s="197"/>
      <c r="D76" s="197"/>
      <c r="E76" s="198"/>
      <c r="F76" s="197"/>
      <c r="G76" s="199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4"/>
  <sheetViews>
    <sheetView workbookViewId="0">
      <selection activeCell="C11" sqref="C11"/>
    </sheetView>
  </sheetViews>
  <sheetFormatPr baseColWidth="10" defaultRowHeight="15" x14ac:dyDescent="0.25"/>
  <cols>
    <col min="3" max="3" width="14.42578125" bestFit="1" customWidth="1"/>
  </cols>
  <sheetData>
    <row r="1" spans="1:9" x14ac:dyDescent="0.25">
      <c r="A1" s="264" t="s">
        <v>559</v>
      </c>
      <c r="B1" s="264"/>
      <c r="C1" s="264"/>
      <c r="D1" s="264"/>
      <c r="E1" s="264"/>
      <c r="F1" s="264"/>
      <c r="G1" s="264"/>
      <c r="H1" s="264"/>
      <c r="I1" s="181"/>
    </row>
    <row r="2" spans="1:9" x14ac:dyDescent="0.25">
      <c r="A2" s="264" t="s">
        <v>612</v>
      </c>
      <c r="B2" s="264"/>
      <c r="C2" s="264"/>
      <c r="D2" s="264"/>
      <c r="E2" s="264"/>
      <c r="F2" s="264"/>
      <c r="G2" s="264"/>
      <c r="H2" s="264"/>
      <c r="I2" s="181"/>
    </row>
    <row r="3" spans="1:9" x14ac:dyDescent="0.25">
      <c r="A3" s="264" t="s">
        <v>613</v>
      </c>
      <c r="B3" s="264"/>
      <c r="C3" s="264"/>
      <c r="D3" s="264"/>
      <c r="E3" s="264"/>
      <c r="F3" s="264"/>
      <c r="G3" s="264"/>
      <c r="H3" s="264"/>
      <c r="I3" s="181"/>
    </row>
    <row r="4" spans="1:9" x14ac:dyDescent="0.25">
      <c r="A4" s="264" t="s">
        <v>614</v>
      </c>
      <c r="B4" s="264"/>
      <c r="C4" s="264"/>
      <c r="D4" s="264"/>
      <c r="E4" s="264"/>
      <c r="F4" s="264"/>
      <c r="G4" s="264"/>
      <c r="H4" s="264"/>
      <c r="I4" s="181"/>
    </row>
    <row r="5" spans="1:9" x14ac:dyDescent="0.25">
      <c r="A5" s="264" t="s">
        <v>173</v>
      </c>
      <c r="B5" s="264"/>
      <c r="C5" s="264"/>
      <c r="D5" s="264"/>
      <c r="E5" s="264"/>
      <c r="F5" s="264"/>
      <c r="G5" s="264"/>
      <c r="H5" s="264"/>
      <c r="I5" s="181"/>
    </row>
    <row r="6" spans="1:9" x14ac:dyDescent="0.25">
      <c r="A6" s="171"/>
      <c r="B6" s="200"/>
      <c r="C6" s="200"/>
      <c r="D6" s="201"/>
      <c r="E6" s="201"/>
      <c r="F6" s="171"/>
      <c r="G6" s="171"/>
      <c r="H6" s="171"/>
      <c r="I6" s="181"/>
    </row>
    <row r="7" spans="1:9" x14ac:dyDescent="0.25">
      <c r="A7" s="171"/>
      <c r="B7" s="172" t="s">
        <v>744</v>
      </c>
      <c r="C7" s="173"/>
      <c r="D7" s="174"/>
      <c r="E7" s="174"/>
      <c r="F7" s="173"/>
      <c r="G7" s="175"/>
      <c r="H7" s="176">
        <v>245049.76</v>
      </c>
      <c r="I7" s="181"/>
    </row>
    <row r="8" spans="1:9" x14ac:dyDescent="0.25">
      <c r="A8" s="171"/>
      <c r="B8" s="171" t="s">
        <v>27</v>
      </c>
      <c r="C8" s="171"/>
      <c r="D8" s="177"/>
      <c r="E8" s="177"/>
      <c r="F8" s="171"/>
      <c r="G8" s="179"/>
      <c r="H8" s="171"/>
      <c r="I8" s="181"/>
    </row>
    <row r="9" spans="1:9" x14ac:dyDescent="0.25">
      <c r="A9" s="180" t="s">
        <v>564</v>
      </c>
      <c r="B9" s="173" t="s">
        <v>615</v>
      </c>
      <c r="C9" s="173"/>
      <c r="D9" s="174"/>
      <c r="E9" s="174"/>
      <c r="F9" s="173"/>
      <c r="G9" s="179"/>
      <c r="H9" s="171"/>
      <c r="I9" s="181"/>
    </row>
    <row r="10" spans="1:9" x14ac:dyDescent="0.25">
      <c r="A10" s="171"/>
      <c r="B10" s="171"/>
      <c r="C10" s="171"/>
      <c r="D10" s="177"/>
      <c r="E10" s="177"/>
      <c r="F10" s="171"/>
      <c r="G10" s="179"/>
      <c r="H10" s="171"/>
      <c r="I10" s="181"/>
    </row>
    <row r="11" spans="1:9" x14ac:dyDescent="0.25">
      <c r="A11" s="171"/>
      <c r="B11" s="202">
        <v>42656</v>
      </c>
      <c r="C11" s="173" t="s">
        <v>616</v>
      </c>
      <c r="D11" s="174" t="s">
        <v>617</v>
      </c>
      <c r="E11" s="174">
        <v>1111</v>
      </c>
      <c r="F11" s="203">
        <v>3000</v>
      </c>
      <c r="G11" s="179"/>
      <c r="H11" s="171"/>
      <c r="I11" s="181"/>
    </row>
    <row r="12" spans="1:9" x14ac:dyDescent="0.25">
      <c r="A12" s="171"/>
      <c r="B12" s="202">
        <v>42677</v>
      </c>
      <c r="C12" s="173" t="s">
        <v>616</v>
      </c>
      <c r="D12" s="174" t="s">
        <v>617</v>
      </c>
      <c r="E12" s="174">
        <v>1116</v>
      </c>
      <c r="F12" s="203">
        <v>3000</v>
      </c>
      <c r="G12" s="179"/>
      <c r="H12" s="171"/>
      <c r="I12" s="181"/>
    </row>
    <row r="13" spans="1:9" x14ac:dyDescent="0.25">
      <c r="A13" s="171"/>
      <c r="B13" s="202">
        <v>42688</v>
      </c>
      <c r="C13" s="173" t="s">
        <v>616</v>
      </c>
      <c r="D13" s="174" t="s">
        <v>617</v>
      </c>
      <c r="E13" s="174">
        <v>1120</v>
      </c>
      <c r="F13" s="203">
        <v>3000</v>
      </c>
      <c r="G13" s="179"/>
      <c r="H13" s="171"/>
      <c r="I13" s="181"/>
    </row>
    <row r="14" spans="1:9" x14ac:dyDescent="0.25">
      <c r="A14" s="171"/>
      <c r="B14" s="202">
        <v>42703</v>
      </c>
      <c r="C14" s="173" t="s">
        <v>616</v>
      </c>
      <c r="D14" s="174" t="s">
        <v>617</v>
      </c>
      <c r="E14" s="174">
        <v>1124</v>
      </c>
      <c r="F14" s="203">
        <v>3000</v>
      </c>
      <c r="G14" s="179"/>
      <c r="H14" s="171"/>
      <c r="I14" s="181"/>
    </row>
    <row r="15" spans="1:9" x14ac:dyDescent="0.25">
      <c r="A15" s="171"/>
      <c r="B15" s="202">
        <v>42717</v>
      </c>
      <c r="C15" s="173" t="s">
        <v>616</v>
      </c>
      <c r="D15" s="174" t="s">
        <v>617</v>
      </c>
      <c r="E15" s="174">
        <v>1127</v>
      </c>
      <c r="F15" s="203">
        <v>3000</v>
      </c>
      <c r="G15" s="179"/>
      <c r="H15" s="171"/>
      <c r="I15" s="181"/>
    </row>
    <row r="16" spans="1:9" x14ac:dyDescent="0.25">
      <c r="A16" s="171"/>
      <c r="B16" s="202">
        <v>42717</v>
      </c>
      <c r="C16" s="173" t="s">
        <v>616</v>
      </c>
      <c r="D16" s="174" t="s">
        <v>617</v>
      </c>
      <c r="E16" s="174">
        <v>1131</v>
      </c>
      <c r="F16" s="203">
        <v>3000</v>
      </c>
      <c r="G16" s="179"/>
      <c r="H16" s="171"/>
      <c r="I16" s="181"/>
    </row>
    <row r="17" spans="1:9" x14ac:dyDescent="0.25">
      <c r="A17" s="171"/>
      <c r="B17" s="202">
        <v>42747</v>
      </c>
      <c r="C17" s="173" t="s">
        <v>676</v>
      </c>
      <c r="D17" s="174" t="s">
        <v>617</v>
      </c>
      <c r="E17" s="174">
        <v>1136</v>
      </c>
      <c r="F17" s="203">
        <v>3000</v>
      </c>
      <c r="G17" s="179"/>
      <c r="H17" s="171"/>
      <c r="I17" s="181"/>
    </row>
    <row r="18" spans="1:9" x14ac:dyDescent="0.25">
      <c r="A18" s="171"/>
      <c r="B18" s="202">
        <v>42761</v>
      </c>
      <c r="C18" s="173" t="s">
        <v>616</v>
      </c>
      <c r="D18" s="174" t="s">
        <v>617</v>
      </c>
      <c r="E18" s="174">
        <v>1141</v>
      </c>
      <c r="F18" s="203">
        <v>3000</v>
      </c>
      <c r="G18" s="179"/>
      <c r="H18" s="171"/>
      <c r="I18" s="181"/>
    </row>
    <row r="19" spans="1:9" x14ac:dyDescent="0.25">
      <c r="A19" s="171"/>
      <c r="B19" s="202">
        <v>42780</v>
      </c>
      <c r="C19" s="173" t="s">
        <v>616</v>
      </c>
      <c r="D19" s="174" t="s">
        <v>617</v>
      </c>
      <c r="E19" s="174">
        <v>1145</v>
      </c>
      <c r="F19" s="203">
        <v>3000</v>
      </c>
      <c r="G19" s="179"/>
      <c r="H19" s="171"/>
      <c r="I19" s="181"/>
    </row>
    <row r="20" spans="1:9" x14ac:dyDescent="0.25">
      <c r="A20" s="171"/>
      <c r="B20" s="202">
        <v>42790</v>
      </c>
      <c r="C20" s="173" t="s">
        <v>616</v>
      </c>
      <c r="D20" s="174" t="s">
        <v>617</v>
      </c>
      <c r="E20" s="174">
        <v>1148</v>
      </c>
      <c r="F20" s="203">
        <v>3000</v>
      </c>
      <c r="G20" s="179"/>
      <c r="H20" s="171"/>
      <c r="I20" s="181"/>
    </row>
    <row r="21" spans="1:9" x14ac:dyDescent="0.25">
      <c r="A21" s="171"/>
      <c r="B21" s="202">
        <v>42790</v>
      </c>
      <c r="C21" s="173" t="s">
        <v>541</v>
      </c>
      <c r="D21" s="174" t="s">
        <v>617</v>
      </c>
      <c r="E21" s="174">
        <v>1149</v>
      </c>
      <c r="F21" s="203">
        <v>3000</v>
      </c>
      <c r="G21" s="179"/>
      <c r="H21" s="171"/>
      <c r="I21" s="181"/>
    </row>
    <row r="22" spans="1:9" x14ac:dyDescent="0.25">
      <c r="A22" s="171"/>
      <c r="B22" s="202">
        <v>42790</v>
      </c>
      <c r="C22" s="173" t="s">
        <v>540</v>
      </c>
      <c r="D22" s="174" t="s">
        <v>617</v>
      </c>
      <c r="E22" s="174">
        <v>1150</v>
      </c>
      <c r="F22" s="203">
        <v>3000</v>
      </c>
      <c r="G22" s="179"/>
      <c r="H22" s="171"/>
      <c r="I22" s="181"/>
    </row>
    <row r="23" spans="1:9" x14ac:dyDescent="0.25">
      <c r="A23" s="171"/>
      <c r="B23" s="202">
        <v>42807</v>
      </c>
      <c r="C23" s="173" t="s">
        <v>541</v>
      </c>
      <c r="D23" s="174" t="s">
        <v>617</v>
      </c>
      <c r="E23" s="174">
        <v>1151</v>
      </c>
      <c r="F23" s="203">
        <v>3000</v>
      </c>
      <c r="G23" s="179"/>
      <c r="H23" s="171"/>
      <c r="I23" s="181"/>
    </row>
    <row r="24" spans="1:9" x14ac:dyDescent="0.25">
      <c r="A24" s="171"/>
      <c r="B24" s="202">
        <v>42807</v>
      </c>
      <c r="C24" s="173" t="s">
        <v>616</v>
      </c>
      <c r="D24" s="174" t="s">
        <v>617</v>
      </c>
      <c r="E24" s="174">
        <v>1153</v>
      </c>
      <c r="F24" s="203">
        <v>3000</v>
      </c>
      <c r="G24" s="179"/>
      <c r="H24" s="171"/>
      <c r="I24" s="181"/>
    </row>
    <row r="25" spans="1:9" x14ac:dyDescent="0.25">
      <c r="A25" s="171"/>
      <c r="B25" s="202">
        <v>42807</v>
      </c>
      <c r="C25" s="173" t="s">
        <v>540</v>
      </c>
      <c r="D25" s="174" t="s">
        <v>617</v>
      </c>
      <c r="E25" s="174">
        <v>1154</v>
      </c>
      <c r="F25" s="203">
        <v>3000</v>
      </c>
      <c r="G25" s="179"/>
      <c r="H25" s="171"/>
      <c r="I25" s="181"/>
    </row>
    <row r="26" spans="1:9" x14ac:dyDescent="0.25">
      <c r="A26" s="171"/>
      <c r="B26" s="202">
        <v>42823</v>
      </c>
      <c r="C26" s="173" t="s">
        <v>541</v>
      </c>
      <c r="D26" s="174" t="s">
        <v>617</v>
      </c>
      <c r="E26" s="174">
        <v>1155</v>
      </c>
      <c r="F26" s="203">
        <v>3000</v>
      </c>
      <c r="G26" s="179"/>
      <c r="H26" s="171"/>
      <c r="I26" s="181"/>
    </row>
    <row r="27" spans="1:9" x14ac:dyDescent="0.25">
      <c r="A27" s="171"/>
      <c r="B27" s="202">
        <v>42823</v>
      </c>
      <c r="C27" s="173" t="s">
        <v>676</v>
      </c>
      <c r="D27" s="174" t="s">
        <v>617</v>
      </c>
      <c r="E27" s="174">
        <v>1156</v>
      </c>
      <c r="F27" s="203">
        <v>3000</v>
      </c>
      <c r="G27" s="179"/>
      <c r="H27" s="171"/>
      <c r="I27" s="181"/>
    </row>
    <row r="28" spans="1:9" x14ac:dyDescent="0.25">
      <c r="A28" s="171"/>
      <c r="B28" s="202">
        <v>42823</v>
      </c>
      <c r="C28" s="173" t="s">
        <v>616</v>
      </c>
      <c r="D28" s="174" t="s">
        <v>617</v>
      </c>
      <c r="E28" s="174">
        <v>1157</v>
      </c>
      <c r="F28" s="203">
        <v>3000</v>
      </c>
      <c r="G28" s="179"/>
      <c r="H28" s="171"/>
      <c r="I28" s="181"/>
    </row>
    <row r="29" spans="1:9" x14ac:dyDescent="0.25">
      <c r="A29" s="171"/>
      <c r="B29" s="202">
        <v>42823</v>
      </c>
      <c r="C29" s="173" t="s">
        <v>540</v>
      </c>
      <c r="D29" s="174" t="s">
        <v>617</v>
      </c>
      <c r="E29" s="174">
        <v>1158</v>
      </c>
      <c r="F29" s="203">
        <v>3000</v>
      </c>
      <c r="G29" s="204">
        <f>F30</f>
        <v>57000</v>
      </c>
      <c r="H29" s="204">
        <f>G29</f>
        <v>57000</v>
      </c>
      <c r="I29" s="181"/>
    </row>
    <row r="30" spans="1:9" x14ac:dyDescent="0.25">
      <c r="A30" s="171"/>
      <c r="E30" s="174"/>
      <c r="F30" s="230">
        <f>SUM(F11:F29)</f>
        <v>57000</v>
      </c>
      <c r="G30" s="204"/>
      <c r="H30" s="204"/>
      <c r="I30" s="181"/>
    </row>
    <row r="31" spans="1:9" ht="15.75" thickBot="1" x14ac:dyDescent="0.3">
      <c r="A31" s="190" t="s">
        <v>610</v>
      </c>
      <c r="B31" s="172" t="s">
        <v>745</v>
      </c>
      <c r="C31" s="173"/>
      <c r="D31" s="174"/>
      <c r="E31" s="174"/>
      <c r="F31" s="173"/>
      <c r="G31" s="175"/>
      <c r="H31" s="191">
        <f>H7-H29</f>
        <v>188049.76</v>
      </c>
      <c r="I31" s="181"/>
    </row>
    <row r="32" spans="1:9" ht="15.75" thickTop="1" x14ac:dyDescent="0.25">
      <c r="A32" s="190"/>
      <c r="B32" s="172"/>
      <c r="C32" s="173"/>
      <c r="D32" s="174"/>
      <c r="E32" s="174"/>
      <c r="F32" s="173"/>
      <c r="G32" s="175"/>
      <c r="H32" s="176"/>
      <c r="I32" s="181"/>
    </row>
    <row r="33" spans="1:9" x14ac:dyDescent="0.25">
      <c r="A33" s="190"/>
      <c r="B33" s="172"/>
      <c r="C33" s="173"/>
      <c r="D33" s="174"/>
      <c r="E33" s="174"/>
      <c r="F33" s="173"/>
      <c r="G33" s="175"/>
      <c r="H33" s="176"/>
      <c r="I33" s="181"/>
    </row>
    <row r="34" spans="1:9" x14ac:dyDescent="0.25">
      <c r="A34" s="197"/>
      <c r="B34" s="197"/>
      <c r="C34" s="197"/>
      <c r="D34" s="197"/>
      <c r="E34" s="197"/>
      <c r="F34" s="197"/>
      <c r="G34" s="197"/>
      <c r="H34" s="197"/>
      <c r="I34" s="18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1"/>
  <sheetViews>
    <sheetView workbookViewId="0">
      <selection activeCell="F16" sqref="F16"/>
    </sheetView>
  </sheetViews>
  <sheetFormatPr baseColWidth="10" defaultRowHeight="15" x14ac:dyDescent="0.25"/>
  <cols>
    <col min="5" max="5" width="15.7109375" customWidth="1"/>
  </cols>
  <sheetData>
    <row r="1" spans="1:7" x14ac:dyDescent="0.25">
      <c r="A1" s="210"/>
      <c r="B1" s="186"/>
      <c r="C1" s="186"/>
      <c r="D1" s="186"/>
      <c r="E1" s="186"/>
      <c r="F1" s="186"/>
      <c r="G1" s="181"/>
    </row>
    <row r="2" spans="1:7" x14ac:dyDescent="0.25">
      <c r="A2" s="264" t="s">
        <v>559</v>
      </c>
      <c r="B2" s="264"/>
      <c r="C2" s="264"/>
      <c r="D2" s="264"/>
      <c r="E2" s="264"/>
      <c r="F2" s="264"/>
      <c r="G2" s="181"/>
    </row>
    <row r="3" spans="1:7" x14ac:dyDescent="0.25">
      <c r="A3" s="264" t="s">
        <v>619</v>
      </c>
      <c r="B3" s="264"/>
      <c r="C3" s="264"/>
      <c r="D3" s="264"/>
      <c r="E3" s="264"/>
      <c r="F3" s="264"/>
      <c r="G3" s="181"/>
    </row>
    <row r="4" spans="1:7" x14ac:dyDescent="0.25">
      <c r="A4" s="264" t="s">
        <v>613</v>
      </c>
      <c r="B4" s="264"/>
      <c r="C4" s="264"/>
      <c r="D4" s="264"/>
      <c r="E4" s="264"/>
      <c r="F4" s="264"/>
      <c r="G4" s="181"/>
    </row>
    <row r="5" spans="1:7" x14ac:dyDescent="0.25">
      <c r="A5" s="264" t="s">
        <v>620</v>
      </c>
      <c r="B5" s="264"/>
      <c r="C5" s="264"/>
      <c r="D5" s="264"/>
      <c r="E5" s="264"/>
      <c r="F5" s="264"/>
      <c r="G5" s="181"/>
    </row>
    <row r="6" spans="1:7" x14ac:dyDescent="0.25">
      <c r="A6" s="264" t="s">
        <v>173</v>
      </c>
      <c r="B6" s="264"/>
      <c r="C6" s="264"/>
      <c r="D6" s="264"/>
      <c r="E6" s="264"/>
      <c r="F6" s="264"/>
      <c r="G6" s="181"/>
    </row>
    <row r="7" spans="1:7" x14ac:dyDescent="0.25">
      <c r="A7" s="186"/>
      <c r="B7" s="186"/>
      <c r="C7" s="186"/>
      <c r="D7" s="186"/>
      <c r="E7" s="186"/>
      <c r="F7" s="186"/>
      <c r="G7" s="181"/>
    </row>
    <row r="8" spans="1:7" x14ac:dyDescent="0.25">
      <c r="A8" s="210"/>
      <c r="B8" s="186"/>
      <c r="C8" s="186"/>
      <c r="D8" s="186"/>
      <c r="E8" s="186"/>
      <c r="F8" s="186"/>
      <c r="G8" s="181"/>
    </row>
    <row r="9" spans="1:7" x14ac:dyDescent="0.25">
      <c r="A9" s="210"/>
      <c r="B9" s="172" t="s">
        <v>744</v>
      </c>
      <c r="C9" s="211"/>
      <c r="D9" s="211"/>
      <c r="E9" s="211"/>
      <c r="F9" s="175">
        <v>945915.39</v>
      </c>
      <c r="G9" s="181"/>
    </row>
    <row r="10" spans="1:7" x14ac:dyDescent="0.25">
      <c r="A10" s="210"/>
      <c r="B10" s="186"/>
      <c r="C10" s="186"/>
      <c r="D10" s="186"/>
      <c r="E10" s="186"/>
      <c r="F10" s="212"/>
      <c r="G10" s="181"/>
    </row>
    <row r="11" spans="1:7" x14ac:dyDescent="0.25">
      <c r="A11" s="180" t="s">
        <v>621</v>
      </c>
      <c r="B11" s="211" t="s">
        <v>615</v>
      </c>
      <c r="C11" s="211"/>
      <c r="D11" s="211"/>
      <c r="E11" s="186"/>
      <c r="F11" s="212"/>
      <c r="G11" s="181"/>
    </row>
    <row r="12" spans="1:7" x14ac:dyDescent="0.25">
      <c r="A12" s="180"/>
      <c r="B12" s="211"/>
      <c r="C12" s="211"/>
      <c r="D12" s="211"/>
      <c r="E12" s="186"/>
      <c r="F12" s="212"/>
      <c r="G12" s="181"/>
    </row>
    <row r="13" spans="1:7" x14ac:dyDescent="0.25">
      <c r="A13" s="180"/>
      <c r="B13" s="213">
        <v>42649</v>
      </c>
      <c r="C13" s="211" t="s">
        <v>622</v>
      </c>
      <c r="D13" s="211" t="s">
        <v>623</v>
      </c>
      <c r="E13" s="214">
        <v>15000</v>
      </c>
      <c r="F13" s="214"/>
      <c r="G13" s="181"/>
    </row>
    <row r="14" spans="1:7" x14ac:dyDescent="0.25">
      <c r="A14" s="180"/>
      <c r="B14" s="215">
        <v>42654</v>
      </c>
      <c r="C14" s="181" t="s">
        <v>624</v>
      </c>
      <c r="D14" s="181" t="s">
        <v>625</v>
      </c>
      <c r="E14" s="214">
        <v>0</v>
      </c>
      <c r="F14" s="212">
        <f>E15</f>
        <v>15000</v>
      </c>
      <c r="G14" s="181"/>
    </row>
    <row r="15" spans="1:7" x14ac:dyDescent="0.25">
      <c r="A15" s="210"/>
      <c r="B15" s="186"/>
      <c r="C15" s="211"/>
      <c r="D15" s="186"/>
      <c r="E15" s="232">
        <f>SUM(E13:E14)</f>
        <v>15000</v>
      </c>
      <c r="F15" s="212"/>
      <c r="G15" s="181"/>
    </row>
    <row r="16" spans="1:7" ht="15.75" thickBot="1" x14ac:dyDescent="0.3">
      <c r="A16" s="190" t="s">
        <v>628</v>
      </c>
      <c r="B16" s="172" t="s">
        <v>745</v>
      </c>
      <c r="C16" s="211"/>
      <c r="D16" s="211"/>
      <c r="E16" s="211"/>
      <c r="F16" s="219">
        <f>F9-F14</f>
        <v>930915.39</v>
      </c>
      <c r="G16" s="181"/>
    </row>
    <row r="17" spans="1:7" ht="15.75" thickTop="1" x14ac:dyDescent="0.25">
      <c r="A17" s="181"/>
      <c r="B17" s="181"/>
      <c r="C17" s="181"/>
      <c r="D17" s="181"/>
      <c r="E17" s="181"/>
      <c r="F17" s="175"/>
      <c r="G17" s="181"/>
    </row>
    <row r="18" spans="1:7" x14ac:dyDescent="0.25">
      <c r="A18" s="181"/>
      <c r="B18" s="181"/>
      <c r="C18" s="181"/>
      <c r="D18" s="181"/>
      <c r="E18" s="181"/>
      <c r="F18" s="220"/>
      <c r="G18" s="181"/>
    </row>
    <row r="19" spans="1:7" x14ac:dyDescent="0.25">
      <c r="A19" s="181"/>
      <c r="B19" s="181"/>
      <c r="C19" s="181"/>
      <c r="D19" s="181"/>
      <c r="E19" s="181"/>
      <c r="F19" s="220"/>
      <c r="G19" s="181"/>
    </row>
    <row r="20" spans="1:7" x14ac:dyDescent="0.25">
      <c r="A20" s="181"/>
      <c r="B20" s="181"/>
      <c r="C20" s="181"/>
      <c r="D20" s="181"/>
      <c r="E20" s="181"/>
      <c r="F20" s="220"/>
      <c r="G20" s="181"/>
    </row>
    <row r="21" spans="1:7" x14ac:dyDescent="0.25">
      <c r="A21" s="181"/>
      <c r="B21" s="181"/>
      <c r="C21" s="181"/>
      <c r="D21" s="181"/>
      <c r="E21" s="181"/>
      <c r="F21" s="181"/>
      <c r="G21" s="181"/>
    </row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4"/>
  <sheetViews>
    <sheetView workbookViewId="0">
      <selection activeCell="F13" sqref="F13"/>
    </sheetView>
  </sheetViews>
  <sheetFormatPr baseColWidth="10" defaultRowHeight="15" x14ac:dyDescent="0.25"/>
  <sheetData>
    <row r="1" spans="1:8" x14ac:dyDescent="0.25">
      <c r="A1" s="264" t="s">
        <v>559</v>
      </c>
      <c r="B1" s="264"/>
      <c r="C1" s="264"/>
      <c r="D1" s="264"/>
      <c r="E1" s="264"/>
      <c r="F1" s="264"/>
      <c r="G1" s="264"/>
      <c r="H1" s="197"/>
    </row>
    <row r="2" spans="1:8" x14ac:dyDescent="0.25">
      <c r="A2" s="264" t="s">
        <v>629</v>
      </c>
      <c r="B2" s="264"/>
      <c r="C2" s="264"/>
      <c r="D2" s="264"/>
      <c r="E2" s="264"/>
      <c r="F2" s="264"/>
      <c r="G2" s="264"/>
      <c r="H2" s="197"/>
    </row>
    <row r="3" spans="1:8" x14ac:dyDescent="0.25">
      <c r="A3" s="264" t="s">
        <v>561</v>
      </c>
      <c r="B3" s="264"/>
      <c r="C3" s="264"/>
      <c r="D3" s="264"/>
      <c r="E3" s="264"/>
      <c r="F3" s="264"/>
      <c r="G3" s="264"/>
      <c r="H3" s="197"/>
    </row>
    <row r="4" spans="1:8" x14ac:dyDescent="0.25">
      <c r="A4" s="264" t="s">
        <v>630</v>
      </c>
      <c r="B4" s="264"/>
      <c r="C4" s="264"/>
      <c r="D4" s="264"/>
      <c r="E4" s="264"/>
      <c r="F4" s="264"/>
      <c r="G4" s="264"/>
      <c r="H4" s="197"/>
    </row>
    <row r="5" spans="1:8" x14ac:dyDescent="0.25">
      <c r="A5" s="264" t="s">
        <v>746</v>
      </c>
      <c r="B5" s="264"/>
      <c r="C5" s="264"/>
      <c r="D5" s="264"/>
      <c r="E5" s="264"/>
      <c r="F5" s="264"/>
      <c r="G5" s="264"/>
      <c r="H5" s="197"/>
    </row>
    <row r="6" spans="1:8" x14ac:dyDescent="0.25">
      <c r="A6" s="171"/>
      <c r="B6" s="200"/>
      <c r="C6" s="200"/>
      <c r="D6" s="201"/>
      <c r="E6" s="171"/>
      <c r="F6" s="171"/>
      <c r="G6" s="171"/>
      <c r="H6" s="197"/>
    </row>
    <row r="7" spans="1:8" x14ac:dyDescent="0.25">
      <c r="A7" s="171"/>
      <c r="B7" s="172" t="s">
        <v>744</v>
      </c>
      <c r="C7" s="173"/>
      <c r="D7" s="174"/>
      <c r="E7" s="175"/>
      <c r="F7" s="175"/>
      <c r="G7" s="176">
        <v>57613.4</v>
      </c>
      <c r="H7" s="199"/>
    </row>
    <row r="8" spans="1:8" x14ac:dyDescent="0.25">
      <c r="A8" s="171"/>
      <c r="B8" s="171" t="s">
        <v>27</v>
      </c>
      <c r="C8" s="171"/>
      <c r="D8" s="177"/>
      <c r="E8" s="179"/>
      <c r="F8" s="179"/>
      <c r="G8" s="173"/>
      <c r="H8" s="197"/>
    </row>
    <row r="9" spans="1:8" x14ac:dyDescent="0.25">
      <c r="A9" s="180"/>
      <c r="B9" s="173"/>
      <c r="C9" s="171"/>
      <c r="D9" s="177"/>
      <c r="E9" s="179"/>
      <c r="F9" s="179"/>
      <c r="G9" s="171"/>
      <c r="H9" s="197"/>
    </row>
    <row r="10" spans="1:8" x14ac:dyDescent="0.25">
      <c r="A10" s="180"/>
      <c r="B10" s="173"/>
      <c r="C10" s="173"/>
      <c r="D10" s="174"/>
      <c r="E10" s="173"/>
      <c r="F10" s="179"/>
      <c r="G10" s="171"/>
      <c r="H10" s="197"/>
    </row>
    <row r="11" spans="1:8" x14ac:dyDescent="0.25">
      <c r="A11" s="180" t="s">
        <v>564</v>
      </c>
      <c r="B11" s="173" t="s">
        <v>615</v>
      </c>
      <c r="C11" s="173"/>
      <c r="D11" s="174"/>
      <c r="E11" s="173"/>
      <c r="F11" s="179"/>
      <c r="G11" s="171"/>
      <c r="H11" s="197"/>
    </row>
    <row r="12" spans="1:8" x14ac:dyDescent="0.25">
      <c r="A12" s="171"/>
      <c r="B12" s="171" t="s">
        <v>565</v>
      </c>
      <c r="C12" s="171"/>
      <c r="D12" s="177"/>
      <c r="E12" s="171"/>
      <c r="F12" s="179"/>
      <c r="G12" s="171"/>
      <c r="H12" s="197"/>
    </row>
    <row r="13" spans="1:8" x14ac:dyDescent="0.25">
      <c r="A13" s="171"/>
      <c r="B13" s="171"/>
      <c r="C13" s="171"/>
      <c r="D13" s="177"/>
      <c r="E13" s="171"/>
      <c r="F13" s="179"/>
      <c r="G13" s="171"/>
      <c r="H13" s="197"/>
    </row>
    <row r="14" spans="1:8" x14ac:dyDescent="0.25">
      <c r="A14" s="171"/>
      <c r="B14" s="202"/>
      <c r="C14" s="177"/>
      <c r="D14" s="177"/>
      <c r="E14" s="203"/>
      <c r="F14" s="179"/>
      <c r="G14" s="171"/>
      <c r="H14" s="197"/>
    </row>
    <row r="15" spans="1:8" x14ac:dyDescent="0.25">
      <c r="A15" s="171"/>
      <c r="B15" s="202"/>
      <c r="C15" s="171"/>
      <c r="D15" s="177"/>
      <c r="E15" s="221"/>
      <c r="F15" s="179"/>
      <c r="G15" s="179"/>
      <c r="H15" s="197"/>
    </row>
    <row r="16" spans="1:8" x14ac:dyDescent="0.25">
      <c r="A16" s="171"/>
      <c r="B16" s="202"/>
      <c r="C16" s="202"/>
      <c r="D16" s="177"/>
      <c r="E16" s="222"/>
      <c r="F16" s="179"/>
      <c r="G16" s="171"/>
      <c r="H16" s="197"/>
    </row>
    <row r="17" spans="1:8" x14ac:dyDescent="0.25">
      <c r="A17" s="171"/>
      <c r="B17" s="202"/>
      <c r="C17" s="173"/>
      <c r="D17" s="174"/>
      <c r="E17" s="203"/>
      <c r="F17" s="179"/>
      <c r="G17" s="171"/>
      <c r="H17" s="197"/>
    </row>
    <row r="18" spans="1:8" x14ac:dyDescent="0.25">
      <c r="A18" s="171"/>
      <c r="B18" s="202"/>
      <c r="C18" s="173"/>
      <c r="D18" s="174"/>
      <c r="E18" s="203"/>
      <c r="F18" s="179"/>
      <c r="G18" s="179"/>
      <c r="H18" s="197"/>
    </row>
    <row r="19" spans="1:8" x14ac:dyDescent="0.25">
      <c r="A19" s="171"/>
      <c r="B19" s="202"/>
      <c r="C19" s="177"/>
      <c r="D19" s="173"/>
      <c r="E19" s="185"/>
      <c r="F19" s="223"/>
      <c r="G19" s="223"/>
      <c r="H19" s="197"/>
    </row>
    <row r="20" spans="1:8" ht="15.75" thickBot="1" x14ac:dyDescent="0.3">
      <c r="A20" s="190" t="s">
        <v>610</v>
      </c>
      <c r="B20" s="172" t="s">
        <v>745</v>
      </c>
      <c r="C20" s="173"/>
      <c r="D20" s="174"/>
      <c r="E20" s="175"/>
      <c r="F20" s="175"/>
      <c r="G20" s="191">
        <f>G7-G15</f>
        <v>57613.4</v>
      </c>
      <c r="H20" s="197"/>
    </row>
    <row r="21" spans="1:8" ht="15.75" thickTop="1" x14ac:dyDescent="0.25">
      <c r="A21" s="190"/>
      <c r="B21" s="224"/>
      <c r="C21" s="173"/>
      <c r="D21" s="174"/>
      <c r="E21" s="175"/>
      <c r="F21" s="175"/>
      <c r="G21" s="176"/>
      <c r="H21" s="197"/>
    </row>
    <row r="22" spans="1:8" x14ac:dyDescent="0.25">
      <c r="A22" s="171"/>
      <c r="B22" s="173"/>
      <c r="C22" s="172"/>
      <c r="D22" s="225"/>
      <c r="E22" s="172"/>
      <c r="F22" s="173"/>
      <c r="G22" s="226"/>
      <c r="H22" s="197"/>
    </row>
    <row r="23" spans="1:8" x14ac:dyDescent="0.25">
      <c r="A23" s="197"/>
      <c r="B23" s="197"/>
      <c r="C23" s="197"/>
      <c r="D23" s="197"/>
      <c r="E23" s="197"/>
      <c r="F23" s="197"/>
      <c r="G23" s="197"/>
      <c r="H23" s="197"/>
    </row>
    <row r="24" spans="1:8" x14ac:dyDescent="0.25">
      <c r="A24" s="197"/>
      <c r="B24" s="197"/>
      <c r="C24" s="197"/>
      <c r="D24" s="197"/>
      <c r="E24" s="197"/>
      <c r="F24" s="197"/>
      <c r="G24" s="197"/>
      <c r="H24" s="197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workbookViewId="0">
      <selection activeCell="G85" sqref="G85"/>
    </sheetView>
  </sheetViews>
  <sheetFormatPr baseColWidth="10" defaultRowHeight="15" x14ac:dyDescent="0.25"/>
  <sheetData>
    <row r="1" spans="1:8" x14ac:dyDescent="0.25">
      <c r="A1" s="264" t="s">
        <v>559</v>
      </c>
      <c r="B1" s="264"/>
      <c r="C1" s="264"/>
      <c r="D1" s="264"/>
      <c r="E1" s="264"/>
      <c r="F1" s="264"/>
      <c r="G1" s="264"/>
      <c r="H1" s="181"/>
    </row>
    <row r="2" spans="1:8" x14ac:dyDescent="0.25">
      <c r="A2" s="264" t="s">
        <v>633</v>
      </c>
      <c r="B2" s="264"/>
      <c r="C2" s="264"/>
      <c r="D2" s="264"/>
      <c r="E2" s="264"/>
      <c r="F2" s="264"/>
      <c r="G2" s="264"/>
      <c r="H2" s="181"/>
    </row>
    <row r="3" spans="1:8" x14ac:dyDescent="0.25">
      <c r="A3" s="264" t="s">
        <v>561</v>
      </c>
      <c r="B3" s="264"/>
      <c r="C3" s="264"/>
      <c r="D3" s="264"/>
      <c r="E3" s="264"/>
      <c r="F3" s="264"/>
      <c r="G3" s="264"/>
      <c r="H3" s="181"/>
    </row>
    <row r="4" spans="1:8" x14ac:dyDescent="0.25">
      <c r="A4" s="264" t="s">
        <v>634</v>
      </c>
      <c r="B4" s="264"/>
      <c r="C4" s="264"/>
      <c r="D4" s="264"/>
      <c r="E4" s="264"/>
      <c r="F4" s="264"/>
      <c r="G4" s="264"/>
      <c r="H4" s="181"/>
    </row>
    <row r="5" spans="1:8" x14ac:dyDescent="0.25">
      <c r="A5" s="264" t="s">
        <v>173</v>
      </c>
      <c r="B5" s="264"/>
      <c r="C5" s="264"/>
      <c r="D5" s="264"/>
      <c r="E5" s="264"/>
      <c r="F5" s="264"/>
      <c r="G5" s="264"/>
      <c r="H5" s="181"/>
    </row>
    <row r="6" spans="1:8" x14ac:dyDescent="0.25">
      <c r="A6" s="171"/>
      <c r="B6" s="172"/>
      <c r="C6" s="172"/>
      <c r="D6" s="225"/>
      <c r="E6" s="173"/>
      <c r="F6" s="171"/>
      <c r="G6" s="171"/>
      <c r="H6" s="181"/>
    </row>
    <row r="7" spans="1:8" x14ac:dyDescent="0.25">
      <c r="A7" s="171"/>
      <c r="B7" s="172" t="s">
        <v>744</v>
      </c>
      <c r="C7" s="173"/>
      <c r="D7" s="174"/>
      <c r="E7" s="175"/>
      <c r="F7" s="175"/>
      <c r="G7" s="176">
        <v>239538.82</v>
      </c>
      <c r="H7" s="181"/>
    </row>
    <row r="8" spans="1:8" x14ac:dyDescent="0.25">
      <c r="A8" s="171"/>
      <c r="B8" s="173" t="s">
        <v>27</v>
      </c>
      <c r="C8" s="173"/>
      <c r="D8" s="174"/>
      <c r="E8" s="178"/>
      <c r="F8" s="179"/>
      <c r="G8" s="171"/>
      <c r="H8" s="181"/>
    </row>
    <row r="9" spans="1:8" x14ac:dyDescent="0.25">
      <c r="A9" s="180" t="s">
        <v>564</v>
      </c>
      <c r="B9" s="173" t="s">
        <v>615</v>
      </c>
      <c r="C9" s="173"/>
      <c r="D9" s="174"/>
      <c r="E9" s="173"/>
      <c r="F9" s="179"/>
      <c r="G9" s="171"/>
      <c r="H9" s="181"/>
    </row>
    <row r="10" spans="1:8" x14ac:dyDescent="0.25">
      <c r="A10" s="171"/>
      <c r="B10" s="173" t="s">
        <v>565</v>
      </c>
      <c r="C10" s="173"/>
      <c r="D10" s="174"/>
      <c r="E10" s="173"/>
      <c r="F10" s="179"/>
      <c r="G10" s="171"/>
      <c r="H10" s="181"/>
    </row>
    <row r="11" spans="1:8" x14ac:dyDescent="0.25">
      <c r="A11" s="171"/>
      <c r="B11" s="173"/>
      <c r="C11" s="173"/>
      <c r="D11" s="174"/>
      <c r="E11" s="173"/>
      <c r="F11" s="179"/>
      <c r="G11" s="171"/>
      <c r="H11" s="181"/>
    </row>
    <row r="12" spans="1:8" x14ac:dyDescent="0.25">
      <c r="A12" s="171"/>
      <c r="B12" s="173"/>
      <c r="C12" s="174"/>
      <c r="D12" s="174"/>
      <c r="E12" s="203"/>
      <c r="F12" s="179"/>
      <c r="G12" s="171"/>
      <c r="H12" s="181"/>
    </row>
    <row r="13" spans="1:8" x14ac:dyDescent="0.25">
      <c r="A13" s="171"/>
      <c r="B13" s="227">
        <v>41548</v>
      </c>
      <c r="C13" s="174" t="s">
        <v>635</v>
      </c>
      <c r="D13" s="174">
        <v>21</v>
      </c>
      <c r="E13" s="203">
        <v>344</v>
      </c>
      <c r="F13" s="179"/>
      <c r="G13" s="204"/>
      <c r="H13" s="181"/>
    </row>
    <row r="14" spans="1:8" x14ac:dyDescent="0.25">
      <c r="A14" s="171"/>
      <c r="B14" s="227">
        <v>41548</v>
      </c>
      <c r="C14" s="174" t="s">
        <v>636</v>
      </c>
      <c r="D14" s="174">
        <v>22</v>
      </c>
      <c r="E14" s="203">
        <v>344</v>
      </c>
      <c r="F14" s="179"/>
      <c r="G14" s="171"/>
      <c r="H14" s="181"/>
    </row>
    <row r="15" spans="1:8" x14ac:dyDescent="0.25">
      <c r="A15" s="171"/>
      <c r="B15" s="228">
        <v>41730</v>
      </c>
      <c r="C15" s="174" t="s">
        <v>637</v>
      </c>
      <c r="D15" s="174">
        <v>276</v>
      </c>
      <c r="E15" s="203">
        <v>2000</v>
      </c>
      <c r="F15" s="179"/>
      <c r="G15" s="171"/>
      <c r="H15" s="181"/>
    </row>
    <row r="16" spans="1:8" x14ac:dyDescent="0.25">
      <c r="A16" s="171"/>
      <c r="B16" s="227">
        <v>42128</v>
      </c>
      <c r="C16" s="174" t="s">
        <v>638</v>
      </c>
      <c r="D16" s="174">
        <v>798</v>
      </c>
      <c r="E16" s="203">
        <v>2000</v>
      </c>
      <c r="F16" s="179"/>
      <c r="G16" s="171"/>
      <c r="H16" s="181"/>
    </row>
    <row r="17" spans="1:8" x14ac:dyDescent="0.25">
      <c r="A17" s="171"/>
      <c r="B17" s="227">
        <v>42174</v>
      </c>
      <c r="C17" s="174" t="s">
        <v>639</v>
      </c>
      <c r="D17" s="174">
        <v>886</v>
      </c>
      <c r="E17" s="203">
        <v>4000</v>
      </c>
      <c r="F17" s="179"/>
      <c r="G17" s="171"/>
      <c r="H17" s="181"/>
    </row>
    <row r="18" spans="1:8" x14ac:dyDescent="0.25">
      <c r="A18" s="171"/>
      <c r="B18" s="227">
        <v>42248</v>
      </c>
      <c r="C18" s="174" t="s">
        <v>640</v>
      </c>
      <c r="D18" s="174">
        <v>945</v>
      </c>
      <c r="E18" s="203">
        <v>1000</v>
      </c>
      <c r="F18" s="179"/>
      <c r="G18" s="171"/>
      <c r="H18" s="181"/>
    </row>
    <row r="19" spans="1:8" x14ac:dyDescent="0.25">
      <c r="A19" s="171"/>
      <c r="B19" s="227">
        <v>42311</v>
      </c>
      <c r="C19" s="174" t="s">
        <v>641</v>
      </c>
      <c r="D19" s="174">
        <v>1091</v>
      </c>
      <c r="E19" s="203">
        <v>500</v>
      </c>
      <c r="F19" s="179"/>
      <c r="G19" s="171"/>
      <c r="H19" s="181"/>
    </row>
    <row r="20" spans="1:8" x14ac:dyDescent="0.25">
      <c r="A20" s="171"/>
      <c r="B20" s="227">
        <v>42340</v>
      </c>
      <c r="C20" s="174" t="s">
        <v>642</v>
      </c>
      <c r="D20" s="174">
        <v>1181</v>
      </c>
      <c r="E20" s="203">
        <v>750</v>
      </c>
      <c r="F20" s="179"/>
      <c r="G20" s="171"/>
      <c r="H20" s="181"/>
    </row>
    <row r="21" spans="1:8" x14ac:dyDescent="0.25">
      <c r="A21" s="171"/>
      <c r="B21" s="227">
        <v>42340</v>
      </c>
      <c r="C21" s="174" t="s">
        <v>643</v>
      </c>
      <c r="D21" s="174">
        <v>1195</v>
      </c>
      <c r="E21" s="203">
        <v>500</v>
      </c>
      <c r="F21" s="179"/>
      <c r="G21" s="171"/>
      <c r="H21" s="181"/>
    </row>
    <row r="22" spans="1:8" x14ac:dyDescent="0.25">
      <c r="A22" s="171"/>
      <c r="B22" s="227">
        <v>42340</v>
      </c>
      <c r="C22" s="174" t="s">
        <v>644</v>
      </c>
      <c r="D22" s="174">
        <v>1188</v>
      </c>
      <c r="E22" s="203">
        <v>500</v>
      </c>
      <c r="F22" s="179"/>
      <c r="G22" s="171"/>
      <c r="H22" s="181"/>
    </row>
    <row r="23" spans="1:8" x14ac:dyDescent="0.25">
      <c r="A23" s="171"/>
      <c r="B23" s="227">
        <v>42585</v>
      </c>
      <c r="C23" s="174" t="s">
        <v>645</v>
      </c>
      <c r="D23" s="174">
        <v>1540</v>
      </c>
      <c r="E23" s="203">
        <v>4000</v>
      </c>
      <c r="F23" s="179"/>
      <c r="G23" s="171"/>
      <c r="H23" s="181"/>
    </row>
    <row r="24" spans="1:8" x14ac:dyDescent="0.25">
      <c r="A24" s="171"/>
      <c r="B24" s="227">
        <v>42614</v>
      </c>
      <c r="C24" s="174" t="s">
        <v>646</v>
      </c>
      <c r="D24" s="174">
        <v>1636</v>
      </c>
      <c r="E24" s="203">
        <v>2000</v>
      </c>
      <c r="F24" s="179"/>
      <c r="G24" s="171"/>
      <c r="H24" s="181"/>
    </row>
    <row r="25" spans="1:8" x14ac:dyDescent="0.25">
      <c r="A25" s="171"/>
      <c r="B25" s="227">
        <v>42649</v>
      </c>
      <c r="C25" s="174" t="s">
        <v>647</v>
      </c>
      <c r="D25" s="174">
        <v>1676</v>
      </c>
      <c r="E25" s="203">
        <v>2000</v>
      </c>
      <c r="F25" s="179"/>
      <c r="G25" s="171"/>
      <c r="H25" s="181"/>
    </row>
    <row r="26" spans="1:8" x14ac:dyDescent="0.25">
      <c r="A26" s="171"/>
      <c r="B26" s="227">
        <v>42649</v>
      </c>
      <c r="C26" s="174" t="s">
        <v>648</v>
      </c>
      <c r="D26" s="174">
        <v>1689</v>
      </c>
      <c r="E26" s="203">
        <v>500</v>
      </c>
      <c r="F26" s="179"/>
      <c r="G26" s="171"/>
      <c r="H26" s="181"/>
    </row>
    <row r="27" spans="1:8" x14ac:dyDescent="0.25">
      <c r="A27" s="171"/>
      <c r="B27" s="227">
        <v>42650</v>
      </c>
      <c r="C27" s="174" t="s">
        <v>649</v>
      </c>
      <c r="D27" s="174">
        <v>1725</v>
      </c>
      <c r="E27" s="203">
        <v>600</v>
      </c>
      <c r="F27" s="179"/>
      <c r="G27" s="171"/>
      <c r="H27" s="181"/>
    </row>
    <row r="28" spans="1:8" x14ac:dyDescent="0.25">
      <c r="A28" s="171"/>
      <c r="B28" s="227">
        <v>42674</v>
      </c>
      <c r="C28" s="174" t="s">
        <v>650</v>
      </c>
      <c r="D28" s="174">
        <v>1742</v>
      </c>
      <c r="E28" s="203">
        <v>1192.5999999999999</v>
      </c>
      <c r="F28" s="179"/>
      <c r="G28" s="171"/>
      <c r="H28" s="181"/>
    </row>
    <row r="29" spans="1:8" x14ac:dyDescent="0.25">
      <c r="A29" s="171"/>
      <c r="B29" s="227">
        <v>42677</v>
      </c>
      <c r="C29" s="174" t="s">
        <v>651</v>
      </c>
      <c r="D29" s="174">
        <v>1765</v>
      </c>
      <c r="E29" s="203">
        <v>357.78</v>
      </c>
      <c r="F29" s="179"/>
      <c r="G29" s="171"/>
      <c r="H29" s="181"/>
    </row>
    <row r="30" spans="1:8" x14ac:dyDescent="0.25">
      <c r="A30" s="171"/>
      <c r="B30" s="227">
        <v>42677</v>
      </c>
      <c r="C30" s="174" t="s">
        <v>653</v>
      </c>
      <c r="D30" s="174">
        <v>1797</v>
      </c>
      <c r="E30" s="203">
        <v>357.78</v>
      </c>
      <c r="F30" s="179"/>
      <c r="G30" s="171"/>
      <c r="H30" s="181"/>
    </row>
    <row r="31" spans="1:8" x14ac:dyDescent="0.25">
      <c r="A31" s="171"/>
      <c r="B31" s="227">
        <v>42705</v>
      </c>
      <c r="C31" s="174" t="s">
        <v>654</v>
      </c>
      <c r="D31" s="174">
        <v>1828</v>
      </c>
      <c r="E31" s="203">
        <v>1000</v>
      </c>
      <c r="F31" s="179"/>
      <c r="G31" s="171"/>
      <c r="H31" s="181"/>
    </row>
    <row r="32" spans="1:8" x14ac:dyDescent="0.25">
      <c r="A32" s="171"/>
      <c r="B32" s="227">
        <v>42705</v>
      </c>
      <c r="C32" s="174" t="s">
        <v>656</v>
      </c>
      <c r="D32" s="174">
        <v>1847</v>
      </c>
      <c r="E32" s="203">
        <v>4000</v>
      </c>
      <c r="F32" s="179"/>
      <c r="G32" s="171"/>
      <c r="H32" s="181"/>
    </row>
    <row r="33" spans="1:8" x14ac:dyDescent="0.25">
      <c r="A33" s="171"/>
      <c r="B33" s="227">
        <v>42705</v>
      </c>
      <c r="C33" s="174" t="s">
        <v>658</v>
      </c>
      <c r="D33" s="174">
        <v>1858</v>
      </c>
      <c r="E33" s="203">
        <v>2000</v>
      </c>
      <c r="F33" s="179"/>
      <c r="G33" s="171"/>
      <c r="H33" s="181"/>
    </row>
    <row r="34" spans="1:8" x14ac:dyDescent="0.25">
      <c r="A34" s="171"/>
      <c r="B34" s="227">
        <v>42403</v>
      </c>
      <c r="C34" s="174" t="s">
        <v>679</v>
      </c>
      <c r="D34" s="174">
        <v>1892</v>
      </c>
      <c r="E34" s="203">
        <v>600</v>
      </c>
      <c r="F34" s="179"/>
      <c r="G34" s="171"/>
      <c r="H34" s="181"/>
    </row>
    <row r="35" spans="1:8" x14ac:dyDescent="0.25">
      <c r="A35" s="171"/>
      <c r="B35" s="227">
        <v>42403</v>
      </c>
      <c r="C35" s="174" t="s">
        <v>680</v>
      </c>
      <c r="D35" s="174">
        <v>1893</v>
      </c>
      <c r="E35" s="203">
        <v>600</v>
      </c>
      <c r="F35" s="179"/>
      <c r="G35" s="171"/>
      <c r="H35" s="181"/>
    </row>
    <row r="36" spans="1:8" x14ac:dyDescent="0.25">
      <c r="A36" s="171"/>
      <c r="B36" s="227">
        <v>42403</v>
      </c>
      <c r="C36" s="174" t="s">
        <v>682</v>
      </c>
      <c r="D36" s="174">
        <v>1895</v>
      </c>
      <c r="E36" s="203">
        <v>600</v>
      </c>
      <c r="F36" s="179"/>
      <c r="G36" s="171"/>
      <c r="H36" s="181"/>
    </row>
    <row r="37" spans="1:8" x14ac:dyDescent="0.25">
      <c r="A37" s="171"/>
      <c r="B37" s="227">
        <v>42403</v>
      </c>
      <c r="C37" s="174" t="s">
        <v>684</v>
      </c>
      <c r="D37" s="174">
        <v>1898</v>
      </c>
      <c r="E37" s="203">
        <v>2800</v>
      </c>
      <c r="F37" s="179"/>
      <c r="G37" s="171"/>
      <c r="H37" s="181"/>
    </row>
    <row r="38" spans="1:8" x14ac:dyDescent="0.25">
      <c r="A38" s="171"/>
      <c r="B38" s="227">
        <v>42403</v>
      </c>
      <c r="C38" s="174" t="s">
        <v>685</v>
      </c>
      <c r="D38" s="174">
        <v>1899</v>
      </c>
      <c r="E38" s="203">
        <v>2800</v>
      </c>
      <c r="F38" s="179"/>
      <c r="G38" s="171"/>
      <c r="H38" s="181"/>
    </row>
    <row r="39" spans="1:8" x14ac:dyDescent="0.25">
      <c r="A39" s="171"/>
      <c r="B39" s="227">
        <v>42796</v>
      </c>
      <c r="C39" s="174" t="s">
        <v>703</v>
      </c>
      <c r="D39" s="174">
        <v>1905</v>
      </c>
      <c r="E39" s="203">
        <v>2400</v>
      </c>
      <c r="F39" s="179"/>
      <c r="G39" s="171"/>
      <c r="H39" s="181"/>
    </row>
    <row r="40" spans="1:8" x14ac:dyDescent="0.25">
      <c r="A40" s="171"/>
      <c r="B40" s="227">
        <v>42796</v>
      </c>
      <c r="C40" s="174" t="s">
        <v>704</v>
      </c>
      <c r="D40" s="174">
        <v>1906</v>
      </c>
      <c r="E40" s="203">
        <v>4000</v>
      </c>
      <c r="F40" s="179"/>
      <c r="G40" s="171"/>
      <c r="H40" s="181"/>
    </row>
    <row r="41" spans="1:8" x14ac:dyDescent="0.25">
      <c r="A41" s="171"/>
      <c r="B41" s="227">
        <v>42796</v>
      </c>
      <c r="C41" s="174" t="s">
        <v>705</v>
      </c>
      <c r="D41" s="174">
        <v>1907</v>
      </c>
      <c r="E41" s="203">
        <v>4000</v>
      </c>
      <c r="F41" s="179"/>
      <c r="G41" s="171"/>
      <c r="H41" s="181"/>
    </row>
    <row r="42" spans="1:8" x14ac:dyDescent="0.25">
      <c r="A42" s="171"/>
      <c r="B42" s="227">
        <v>42796</v>
      </c>
      <c r="C42" s="174" t="s">
        <v>706</v>
      </c>
      <c r="D42" s="174">
        <v>1908</v>
      </c>
      <c r="E42" s="203">
        <v>4000</v>
      </c>
      <c r="F42" s="179"/>
      <c r="G42" s="171"/>
      <c r="H42" s="181"/>
    </row>
    <row r="43" spans="1:8" x14ac:dyDescent="0.25">
      <c r="A43" s="171"/>
      <c r="B43" s="227">
        <v>42796</v>
      </c>
      <c r="C43" s="174" t="s">
        <v>707</v>
      </c>
      <c r="D43" s="174">
        <v>1909</v>
      </c>
      <c r="E43" s="203">
        <v>4000</v>
      </c>
      <c r="F43" s="179"/>
      <c r="G43" s="171"/>
      <c r="H43" s="181"/>
    </row>
    <row r="44" spans="1:8" x14ac:dyDescent="0.25">
      <c r="A44" s="171"/>
      <c r="B44" s="227">
        <v>42796</v>
      </c>
      <c r="C44" s="174" t="s">
        <v>708</v>
      </c>
      <c r="D44" s="174">
        <v>1910</v>
      </c>
      <c r="E44" s="203">
        <v>4000</v>
      </c>
      <c r="F44" s="179"/>
      <c r="G44" s="171"/>
      <c r="H44" s="181"/>
    </row>
    <row r="45" spans="1:8" x14ac:dyDescent="0.25">
      <c r="A45" s="171"/>
      <c r="B45" s="227">
        <v>42796</v>
      </c>
      <c r="C45" s="174" t="s">
        <v>709</v>
      </c>
      <c r="D45" s="174">
        <v>1911</v>
      </c>
      <c r="E45" s="203">
        <v>2000</v>
      </c>
      <c r="F45" s="179"/>
      <c r="G45" s="171"/>
      <c r="H45" s="181"/>
    </row>
    <row r="46" spans="1:8" x14ac:dyDescent="0.25">
      <c r="A46" s="171"/>
      <c r="B46" s="227">
        <v>42796</v>
      </c>
      <c r="C46" s="174" t="s">
        <v>710</v>
      </c>
      <c r="D46" s="174">
        <v>1912</v>
      </c>
      <c r="E46" s="203">
        <v>4000</v>
      </c>
      <c r="F46" s="179"/>
      <c r="G46" s="171"/>
      <c r="H46" s="181"/>
    </row>
    <row r="47" spans="1:8" x14ac:dyDescent="0.25">
      <c r="A47" s="171"/>
      <c r="B47" s="227">
        <v>42796</v>
      </c>
      <c r="C47" s="174" t="s">
        <v>711</v>
      </c>
      <c r="D47" s="174">
        <v>1913</v>
      </c>
      <c r="E47" s="203">
        <v>4000</v>
      </c>
      <c r="F47" s="179"/>
      <c r="G47" s="171"/>
      <c r="H47" s="181"/>
    </row>
    <row r="48" spans="1:8" x14ac:dyDescent="0.25">
      <c r="A48" s="171"/>
      <c r="B48" s="227">
        <v>42796</v>
      </c>
      <c r="C48" s="174" t="s">
        <v>712</v>
      </c>
      <c r="D48" s="174">
        <v>1914</v>
      </c>
      <c r="E48" s="203">
        <v>4000</v>
      </c>
      <c r="F48" s="179"/>
      <c r="G48" s="171"/>
      <c r="H48" s="181"/>
    </row>
    <row r="49" spans="1:8" x14ac:dyDescent="0.25">
      <c r="A49" s="171"/>
      <c r="B49" s="227">
        <v>42796</v>
      </c>
      <c r="C49" s="174" t="s">
        <v>713</v>
      </c>
      <c r="D49" s="174">
        <v>1915</v>
      </c>
      <c r="E49" s="203">
        <v>4000</v>
      </c>
      <c r="F49" s="179"/>
      <c r="G49" s="171"/>
      <c r="H49" s="181"/>
    </row>
    <row r="50" spans="1:8" x14ac:dyDescent="0.25">
      <c r="A50" s="171"/>
      <c r="B50" s="227">
        <v>42796</v>
      </c>
      <c r="C50" s="174" t="s">
        <v>714</v>
      </c>
      <c r="D50" s="174">
        <v>1916</v>
      </c>
      <c r="E50" s="203">
        <v>4000</v>
      </c>
      <c r="F50" s="179"/>
      <c r="G50" s="171"/>
      <c r="H50" s="181"/>
    </row>
    <row r="51" spans="1:8" x14ac:dyDescent="0.25">
      <c r="A51" s="171"/>
      <c r="B51" s="227">
        <v>42796</v>
      </c>
      <c r="C51" s="174" t="s">
        <v>715</v>
      </c>
      <c r="D51" s="174">
        <v>1917</v>
      </c>
      <c r="E51" s="203">
        <v>4000</v>
      </c>
      <c r="F51" s="179"/>
      <c r="G51" s="171"/>
      <c r="H51" s="181"/>
    </row>
    <row r="52" spans="1:8" x14ac:dyDescent="0.25">
      <c r="A52" s="171"/>
      <c r="B52" s="227">
        <v>42796</v>
      </c>
      <c r="C52" s="174" t="s">
        <v>716</v>
      </c>
      <c r="D52" s="174">
        <v>1918</v>
      </c>
      <c r="E52" s="203">
        <v>4000</v>
      </c>
      <c r="F52" s="179"/>
      <c r="G52" s="171"/>
      <c r="H52" s="181"/>
    </row>
    <row r="53" spans="1:8" x14ac:dyDescent="0.25">
      <c r="A53" s="171"/>
      <c r="B53" s="227">
        <v>42796</v>
      </c>
      <c r="C53" s="174" t="s">
        <v>717</v>
      </c>
      <c r="D53" s="174">
        <v>1919</v>
      </c>
      <c r="E53" s="203">
        <v>4000</v>
      </c>
      <c r="F53" s="179"/>
      <c r="G53" s="171"/>
      <c r="H53" s="181"/>
    </row>
    <row r="54" spans="1:8" x14ac:dyDescent="0.25">
      <c r="A54" s="171"/>
      <c r="B54" s="227">
        <v>42796</v>
      </c>
      <c r="C54" s="174" t="s">
        <v>718</v>
      </c>
      <c r="D54" s="174">
        <v>1920</v>
      </c>
      <c r="E54" s="203">
        <v>4000</v>
      </c>
      <c r="F54" s="179"/>
      <c r="G54" s="171"/>
      <c r="H54" s="181"/>
    </row>
    <row r="55" spans="1:8" x14ac:dyDescent="0.25">
      <c r="A55" s="171"/>
      <c r="B55" s="227">
        <v>42796</v>
      </c>
      <c r="C55" s="174" t="s">
        <v>719</v>
      </c>
      <c r="D55" s="174">
        <v>1921</v>
      </c>
      <c r="E55" s="203">
        <v>3900</v>
      </c>
      <c r="F55" s="179"/>
      <c r="G55" s="171"/>
      <c r="H55" s="181"/>
    </row>
    <row r="56" spans="1:8" x14ac:dyDescent="0.25">
      <c r="A56" s="171"/>
      <c r="B56" s="227">
        <v>42796</v>
      </c>
      <c r="C56" s="174" t="s">
        <v>720</v>
      </c>
      <c r="D56" s="174">
        <v>1922</v>
      </c>
      <c r="E56" s="203">
        <v>3900</v>
      </c>
      <c r="F56" s="179"/>
      <c r="G56" s="171"/>
      <c r="H56" s="181"/>
    </row>
    <row r="57" spans="1:8" x14ac:dyDescent="0.25">
      <c r="A57" s="171"/>
      <c r="B57" s="227">
        <v>42796</v>
      </c>
      <c r="C57" s="174" t="s">
        <v>721</v>
      </c>
      <c r="D57" s="174">
        <v>1923</v>
      </c>
      <c r="E57" s="203">
        <v>3900</v>
      </c>
      <c r="F57" s="179"/>
      <c r="G57" s="171"/>
      <c r="H57" s="181"/>
    </row>
    <row r="58" spans="1:8" x14ac:dyDescent="0.25">
      <c r="A58" s="171"/>
      <c r="B58" s="227">
        <v>42796</v>
      </c>
      <c r="C58" s="174" t="s">
        <v>722</v>
      </c>
      <c r="D58" s="174">
        <v>1924</v>
      </c>
      <c r="E58" s="203">
        <v>3900</v>
      </c>
      <c r="F58" s="179"/>
      <c r="G58" s="171"/>
      <c r="H58" s="181"/>
    </row>
    <row r="59" spans="1:8" x14ac:dyDescent="0.25">
      <c r="A59" s="171"/>
      <c r="B59" s="227">
        <v>42796</v>
      </c>
      <c r="C59" s="174" t="s">
        <v>723</v>
      </c>
      <c r="D59" s="174">
        <v>1925</v>
      </c>
      <c r="E59" s="203">
        <v>3900</v>
      </c>
      <c r="F59" s="179"/>
      <c r="G59" s="171"/>
      <c r="H59" s="181"/>
    </row>
    <row r="60" spans="1:8" x14ac:dyDescent="0.25">
      <c r="A60" s="171"/>
      <c r="B60" s="227">
        <v>42796</v>
      </c>
      <c r="C60" s="174" t="s">
        <v>724</v>
      </c>
      <c r="D60" s="174">
        <v>1926</v>
      </c>
      <c r="E60" s="203">
        <v>4000</v>
      </c>
      <c r="F60" s="179"/>
      <c r="G60" s="171"/>
      <c r="H60" s="181"/>
    </row>
    <row r="61" spans="1:8" x14ac:dyDescent="0.25">
      <c r="A61" s="171"/>
      <c r="B61" s="227">
        <v>42796</v>
      </c>
      <c r="C61" s="174" t="s">
        <v>725</v>
      </c>
      <c r="D61" s="174">
        <v>1927</v>
      </c>
      <c r="E61" s="203">
        <v>4000</v>
      </c>
      <c r="F61" s="179"/>
      <c r="G61" s="171"/>
      <c r="H61" s="181"/>
    </row>
    <row r="62" spans="1:8" x14ac:dyDescent="0.25">
      <c r="A62" s="171"/>
      <c r="B62" s="227">
        <v>42796</v>
      </c>
      <c r="C62" s="174" t="s">
        <v>726</v>
      </c>
      <c r="D62" s="174">
        <v>1928</v>
      </c>
      <c r="E62" s="203">
        <v>4000</v>
      </c>
      <c r="F62" s="179"/>
      <c r="G62" s="171"/>
      <c r="H62" s="181"/>
    </row>
    <row r="63" spans="1:8" x14ac:dyDescent="0.25">
      <c r="A63" s="171"/>
      <c r="B63" s="227">
        <v>42796</v>
      </c>
      <c r="C63" s="174" t="s">
        <v>727</v>
      </c>
      <c r="D63" s="174">
        <v>1929</v>
      </c>
      <c r="E63" s="203">
        <v>4000</v>
      </c>
      <c r="F63" s="179"/>
      <c r="G63" s="171"/>
      <c r="H63" s="181"/>
    </row>
    <row r="64" spans="1:8" x14ac:dyDescent="0.25">
      <c r="A64" s="171"/>
      <c r="B64" s="227">
        <v>42796</v>
      </c>
      <c r="C64" s="174" t="s">
        <v>639</v>
      </c>
      <c r="D64" s="174">
        <v>1930</v>
      </c>
      <c r="E64" s="203">
        <v>4000</v>
      </c>
      <c r="F64" s="179"/>
      <c r="G64" s="171"/>
      <c r="H64" s="181"/>
    </row>
    <row r="65" spans="1:8" x14ac:dyDescent="0.25">
      <c r="A65" s="171"/>
      <c r="B65" s="227">
        <v>42796</v>
      </c>
      <c r="C65" s="174" t="s">
        <v>728</v>
      </c>
      <c r="D65" s="174">
        <v>1931</v>
      </c>
      <c r="E65" s="203">
        <v>4000</v>
      </c>
      <c r="F65" s="179"/>
      <c r="G65" s="171"/>
      <c r="H65" s="181"/>
    </row>
    <row r="66" spans="1:8" x14ac:dyDescent="0.25">
      <c r="A66" s="171"/>
      <c r="B66" s="227">
        <v>42796</v>
      </c>
      <c r="C66" s="174" t="s">
        <v>729</v>
      </c>
      <c r="D66" s="174">
        <v>1932</v>
      </c>
      <c r="E66" s="203">
        <v>4000</v>
      </c>
      <c r="F66" s="179"/>
      <c r="G66" s="171"/>
      <c r="H66" s="181"/>
    </row>
    <row r="67" spans="1:8" x14ac:dyDescent="0.25">
      <c r="A67" s="171"/>
      <c r="B67" s="227">
        <v>42796</v>
      </c>
      <c r="C67" s="174" t="s">
        <v>730</v>
      </c>
      <c r="D67" s="174">
        <v>1933</v>
      </c>
      <c r="E67" s="203">
        <v>4000</v>
      </c>
      <c r="F67" s="179"/>
      <c r="G67" s="171"/>
      <c r="H67" s="181"/>
    </row>
    <row r="68" spans="1:8" x14ac:dyDescent="0.25">
      <c r="A68" s="171"/>
      <c r="B68" s="227">
        <v>42796</v>
      </c>
      <c r="C68" s="174" t="s">
        <v>731</v>
      </c>
      <c r="D68" s="174">
        <v>1934</v>
      </c>
      <c r="E68" s="203">
        <v>4000</v>
      </c>
      <c r="F68" s="179"/>
      <c r="G68" s="171"/>
      <c r="H68" s="181"/>
    </row>
    <row r="69" spans="1:8" x14ac:dyDescent="0.25">
      <c r="A69" s="171"/>
      <c r="B69" s="227">
        <v>42796</v>
      </c>
      <c r="C69" s="174" t="s">
        <v>732</v>
      </c>
      <c r="D69" s="174">
        <v>1935</v>
      </c>
      <c r="E69" s="203">
        <v>4000</v>
      </c>
      <c r="F69" s="179"/>
      <c r="G69" s="171"/>
      <c r="H69" s="181"/>
    </row>
    <row r="70" spans="1:8" x14ac:dyDescent="0.25">
      <c r="A70" s="171"/>
      <c r="B70" s="227">
        <v>42796</v>
      </c>
      <c r="C70" s="174" t="s">
        <v>733</v>
      </c>
      <c r="D70" s="174">
        <v>1936</v>
      </c>
      <c r="E70" s="203">
        <v>4000</v>
      </c>
      <c r="F70" s="179"/>
      <c r="G70" s="171"/>
      <c r="H70" s="181"/>
    </row>
    <row r="71" spans="1:8" x14ac:dyDescent="0.25">
      <c r="A71" s="171"/>
      <c r="B71" s="227">
        <v>42796</v>
      </c>
      <c r="C71" s="174" t="s">
        <v>734</v>
      </c>
      <c r="D71" s="174">
        <v>1938</v>
      </c>
      <c r="E71" s="203">
        <v>4000</v>
      </c>
      <c r="F71" s="179"/>
      <c r="G71" s="171"/>
      <c r="H71" s="181"/>
    </row>
    <row r="72" spans="1:8" x14ac:dyDescent="0.25">
      <c r="A72" s="171"/>
      <c r="B72" s="227">
        <v>42796</v>
      </c>
      <c r="C72" s="174" t="s">
        <v>735</v>
      </c>
      <c r="D72" s="174">
        <v>1939</v>
      </c>
      <c r="E72" s="203">
        <v>4000</v>
      </c>
      <c r="F72" s="179"/>
      <c r="G72" s="171"/>
      <c r="H72" s="181"/>
    </row>
    <row r="73" spans="1:8" x14ac:dyDescent="0.25">
      <c r="A73" s="171"/>
      <c r="B73" s="227">
        <v>42796</v>
      </c>
      <c r="C73" s="174" t="s">
        <v>736</v>
      </c>
      <c r="D73" s="174">
        <v>1940</v>
      </c>
      <c r="E73" s="203">
        <v>4000</v>
      </c>
      <c r="F73" s="179"/>
      <c r="G73" s="171"/>
      <c r="H73" s="181"/>
    </row>
    <row r="74" spans="1:8" x14ac:dyDescent="0.25">
      <c r="A74" s="171"/>
      <c r="B74" s="227">
        <v>42796</v>
      </c>
      <c r="C74" s="174" t="s">
        <v>737</v>
      </c>
      <c r="D74" s="174">
        <v>1941</v>
      </c>
      <c r="E74" s="203">
        <v>2045.12</v>
      </c>
      <c r="F74" s="179"/>
      <c r="G74" s="171"/>
      <c r="H74" s="181"/>
    </row>
    <row r="75" spans="1:8" x14ac:dyDescent="0.25">
      <c r="A75" s="171"/>
      <c r="B75" s="227">
        <v>42796</v>
      </c>
      <c r="C75" s="174" t="s">
        <v>738</v>
      </c>
      <c r="D75" s="174">
        <v>1942</v>
      </c>
      <c r="E75" s="203">
        <v>4000</v>
      </c>
      <c r="F75" s="179"/>
      <c r="G75" s="171"/>
      <c r="H75" s="181"/>
    </row>
    <row r="76" spans="1:8" x14ac:dyDescent="0.25">
      <c r="A76" s="171"/>
      <c r="B76" s="227">
        <v>42796</v>
      </c>
      <c r="C76" s="174" t="s">
        <v>739</v>
      </c>
      <c r="D76" s="174">
        <v>1946</v>
      </c>
      <c r="E76" s="203">
        <v>750</v>
      </c>
      <c r="F76" s="179"/>
      <c r="G76" s="171"/>
      <c r="H76" s="181"/>
    </row>
    <row r="77" spans="1:8" x14ac:dyDescent="0.25">
      <c r="A77" s="171"/>
      <c r="B77" s="227">
        <v>42796</v>
      </c>
      <c r="C77" s="174" t="s">
        <v>736</v>
      </c>
      <c r="D77" s="174">
        <v>1948</v>
      </c>
      <c r="E77" s="203">
        <v>750</v>
      </c>
      <c r="F77" s="179"/>
      <c r="G77" s="171"/>
      <c r="H77" s="181"/>
    </row>
    <row r="78" spans="1:8" x14ac:dyDescent="0.25">
      <c r="A78" s="171"/>
      <c r="B78" s="227">
        <v>42796</v>
      </c>
      <c r="C78" s="174" t="s">
        <v>740</v>
      </c>
      <c r="D78" s="174">
        <v>1953</v>
      </c>
      <c r="E78" s="203">
        <v>600</v>
      </c>
      <c r="F78" s="179"/>
      <c r="G78" s="171"/>
      <c r="H78" s="181"/>
    </row>
    <row r="79" spans="1:8" x14ac:dyDescent="0.25">
      <c r="A79" s="171"/>
      <c r="B79" s="227">
        <v>42796</v>
      </c>
      <c r="C79" s="174" t="s">
        <v>741</v>
      </c>
      <c r="D79" s="174">
        <v>1954</v>
      </c>
      <c r="E79" s="203">
        <v>2000</v>
      </c>
      <c r="F79" s="179"/>
      <c r="G79" s="171"/>
      <c r="H79" s="181"/>
    </row>
    <row r="80" spans="1:8" x14ac:dyDescent="0.25">
      <c r="A80" s="171"/>
      <c r="B80" s="227">
        <v>42796</v>
      </c>
      <c r="C80" s="174" t="s">
        <v>742</v>
      </c>
      <c r="D80" s="174">
        <v>1956</v>
      </c>
      <c r="E80" s="203">
        <v>2000</v>
      </c>
      <c r="F80" s="179"/>
      <c r="G80" s="171"/>
      <c r="H80" s="181"/>
    </row>
    <row r="81" spans="1:8" x14ac:dyDescent="0.25">
      <c r="A81" s="171"/>
      <c r="B81" s="227">
        <v>42796</v>
      </c>
      <c r="C81" s="174" t="s">
        <v>743</v>
      </c>
      <c r="D81" s="174">
        <v>1958</v>
      </c>
      <c r="E81" s="203">
        <v>2000</v>
      </c>
      <c r="F81" s="179"/>
      <c r="G81" s="171"/>
      <c r="H81" s="181"/>
    </row>
    <row r="82" spans="1:8" x14ac:dyDescent="0.25">
      <c r="A82" s="171"/>
      <c r="B82" s="227">
        <v>42796</v>
      </c>
      <c r="C82" s="174" t="s">
        <v>737</v>
      </c>
      <c r="D82" s="174">
        <v>1960</v>
      </c>
      <c r="E82" s="203">
        <v>4000</v>
      </c>
      <c r="F82" s="179"/>
      <c r="G82" s="171"/>
      <c r="H82" s="181"/>
    </row>
    <row r="83" spans="1:8" x14ac:dyDescent="0.25">
      <c r="A83" s="171"/>
      <c r="B83" s="227">
        <v>42796</v>
      </c>
      <c r="C83" s="174" t="s">
        <v>654</v>
      </c>
      <c r="D83" s="174">
        <v>1961</v>
      </c>
      <c r="E83" s="203">
        <v>1000</v>
      </c>
      <c r="F83" s="179">
        <f>E84</f>
        <v>192391.28</v>
      </c>
      <c r="G83" s="179">
        <f>F83</f>
        <v>192391.28</v>
      </c>
      <c r="H83" s="181"/>
    </row>
    <row r="84" spans="1:8" x14ac:dyDescent="0.25">
      <c r="A84" s="171"/>
      <c r="B84" s="227"/>
      <c r="C84" s="174"/>
      <c r="D84" s="229"/>
      <c r="E84" s="230">
        <f>SUM(E13:E83)</f>
        <v>192391.28</v>
      </c>
      <c r="F84" s="208"/>
      <c r="G84" s="208"/>
      <c r="H84" s="181"/>
    </row>
    <row r="85" spans="1:8" ht="15.75" thickBot="1" x14ac:dyDescent="0.3">
      <c r="A85" s="190" t="s">
        <v>610</v>
      </c>
      <c r="B85" s="172" t="s">
        <v>745</v>
      </c>
      <c r="C85" s="173"/>
      <c r="D85" s="172"/>
      <c r="E85" s="175"/>
      <c r="F85" s="175"/>
      <c r="G85" s="191">
        <f>G7-G83</f>
        <v>47147.540000000008</v>
      </c>
      <c r="H85" s="181"/>
    </row>
    <row r="86" spans="1:8" ht="15.75" thickTop="1" x14ac:dyDescent="0.25">
      <c r="A86" s="192"/>
      <c r="B86" s="172"/>
      <c r="C86" s="173"/>
      <c r="D86" s="172"/>
      <c r="E86" s="175"/>
      <c r="F86" s="195"/>
      <c r="G86" s="196"/>
      <c r="H86" s="181"/>
    </row>
    <row r="87" spans="1:8" x14ac:dyDescent="0.25">
      <c r="A87" s="192"/>
      <c r="B87" s="172"/>
      <c r="C87" s="173"/>
      <c r="D87" s="172"/>
      <c r="E87" s="175"/>
      <c r="F87" s="195"/>
      <c r="G87" s="196"/>
      <c r="H87" s="181"/>
    </row>
    <row r="88" spans="1:8" x14ac:dyDescent="0.25">
      <c r="A88" s="181"/>
      <c r="B88" s="231"/>
      <c r="C88" s="231"/>
      <c r="D88" s="231"/>
      <c r="E88" s="231"/>
      <c r="F88" s="181"/>
      <c r="G88" s="181"/>
      <c r="H88" s="181"/>
    </row>
    <row r="89" spans="1:8" x14ac:dyDescent="0.25">
      <c r="A89" s="181"/>
      <c r="B89" s="231"/>
      <c r="C89" s="231"/>
      <c r="D89" s="231"/>
      <c r="E89" s="231"/>
      <c r="F89" s="181"/>
      <c r="G89" s="181"/>
      <c r="H89" s="181"/>
    </row>
    <row r="90" spans="1:8" x14ac:dyDescent="0.25">
      <c r="A90" s="181"/>
      <c r="B90" s="231"/>
      <c r="C90" s="231"/>
      <c r="D90" s="231"/>
      <c r="E90" s="231"/>
      <c r="F90" s="181"/>
      <c r="G90" s="181"/>
      <c r="H90" s="181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zoomScaleNormal="100" workbookViewId="0">
      <selection activeCell="H119" sqref="H119"/>
    </sheetView>
  </sheetViews>
  <sheetFormatPr baseColWidth="10" defaultColWidth="11" defaultRowHeight="9" x14ac:dyDescent="0.15"/>
  <cols>
    <col min="1" max="1" width="34.42578125" style="75" customWidth="1"/>
    <col min="2" max="2" width="16.140625" style="75" bestFit="1" customWidth="1"/>
    <col min="3" max="3" width="2.5703125" style="75" customWidth="1"/>
    <col min="4" max="4" width="12.28515625" style="75" bestFit="1" customWidth="1"/>
    <col min="5" max="5" width="2.5703125" style="75" customWidth="1"/>
    <col min="6" max="6" width="11" style="76"/>
    <col min="7" max="7" width="2.5703125" style="75" customWidth="1"/>
    <col min="8" max="8" width="14" style="75" bestFit="1" customWidth="1"/>
    <col min="9" max="9" width="2.5703125" style="75" customWidth="1"/>
    <col min="10" max="10" width="14.7109375" style="75" bestFit="1" customWidth="1"/>
    <col min="11" max="16384" width="11" style="75"/>
  </cols>
  <sheetData>
    <row r="1" spans="1:10" x14ac:dyDescent="0.15">
      <c r="A1" s="1" t="s">
        <v>0</v>
      </c>
      <c r="B1" s="2"/>
      <c r="C1" s="2"/>
      <c r="D1" s="2"/>
      <c r="E1" s="2"/>
      <c r="F1" s="69"/>
      <c r="G1" s="2"/>
      <c r="H1" s="2"/>
      <c r="I1" s="2"/>
      <c r="J1" s="3"/>
    </row>
    <row r="2" spans="1:10" x14ac:dyDescent="0.15">
      <c r="A2" s="4" t="s">
        <v>1</v>
      </c>
      <c r="B2" s="5"/>
      <c r="C2" s="5"/>
      <c r="D2" s="5"/>
      <c r="E2" s="5"/>
      <c r="F2" s="18"/>
      <c r="G2" s="5"/>
      <c r="H2" s="5"/>
      <c r="I2" s="5"/>
      <c r="J2" s="6"/>
    </row>
    <row r="3" spans="1:10" x14ac:dyDescent="0.15">
      <c r="A3" s="4" t="s">
        <v>97</v>
      </c>
      <c r="B3" s="5"/>
      <c r="C3" s="5"/>
      <c r="D3" s="5"/>
      <c r="E3" s="5"/>
      <c r="F3" s="18"/>
      <c r="G3" s="5"/>
      <c r="H3" s="5"/>
      <c r="I3" s="5"/>
      <c r="J3" s="6"/>
    </row>
    <row r="4" spans="1:10" x14ac:dyDescent="0.15">
      <c r="A4" s="7"/>
      <c r="B4" s="5"/>
      <c r="C4" s="5"/>
      <c r="D4" s="5"/>
      <c r="E4" s="5"/>
      <c r="F4" s="18"/>
      <c r="G4" s="5"/>
      <c r="H4" s="5"/>
      <c r="I4" s="5"/>
      <c r="J4" s="6"/>
    </row>
    <row r="5" spans="1:10" x14ac:dyDescent="0.15">
      <c r="A5" s="8" t="s">
        <v>2</v>
      </c>
      <c r="B5" s="9" t="s">
        <v>3</v>
      </c>
      <c r="C5" s="9"/>
      <c r="D5" s="9" t="s">
        <v>89</v>
      </c>
      <c r="E5" s="9"/>
      <c r="F5" s="70"/>
      <c r="G5" s="9"/>
      <c r="H5" s="9"/>
      <c r="I5" s="9"/>
      <c r="J5" s="10"/>
    </row>
    <row r="6" spans="1:10" x14ac:dyDescent="0.15">
      <c r="A6" s="8"/>
      <c r="B6" s="9" t="s">
        <v>4</v>
      </c>
      <c r="C6" s="9"/>
      <c r="D6" s="9" t="s">
        <v>92</v>
      </c>
      <c r="E6" s="9"/>
      <c r="F6" s="70" t="s">
        <v>5</v>
      </c>
      <c r="G6" s="9"/>
      <c r="H6" s="9" t="s">
        <v>6</v>
      </c>
      <c r="I6" s="9"/>
      <c r="J6" s="9" t="s">
        <v>7</v>
      </c>
    </row>
    <row r="7" spans="1:10" x14ac:dyDescent="0.15">
      <c r="A7" s="8"/>
      <c r="B7" s="9" t="s">
        <v>8</v>
      </c>
      <c r="C7" s="9"/>
      <c r="D7" s="9" t="s">
        <v>88</v>
      </c>
      <c r="E7" s="9"/>
      <c r="F7" s="70"/>
      <c r="G7" s="9"/>
      <c r="H7" s="9"/>
      <c r="I7" s="9"/>
      <c r="J7" s="9"/>
    </row>
    <row r="8" spans="1:10" x14ac:dyDescent="0.15">
      <c r="A8" s="11" t="s">
        <v>9</v>
      </c>
      <c r="B8" s="12"/>
      <c r="C8" s="13"/>
      <c r="D8" s="13"/>
      <c r="E8" s="13"/>
      <c r="F8" s="13"/>
      <c r="G8" s="14"/>
      <c r="H8" s="14"/>
      <c r="I8" s="14"/>
      <c r="J8" s="14"/>
    </row>
    <row r="9" spans="1:10" x14ac:dyDescent="0.15">
      <c r="A9" s="16" t="s">
        <v>10</v>
      </c>
      <c r="B9" s="17">
        <v>837260.92</v>
      </c>
      <c r="C9" s="18"/>
      <c r="D9" s="18">
        <v>815284.35</v>
      </c>
      <c r="E9" s="18"/>
      <c r="F9" s="18"/>
      <c r="G9" s="5"/>
      <c r="H9" s="5"/>
      <c r="I9" s="5"/>
      <c r="J9" s="6"/>
    </row>
    <row r="10" spans="1:10" x14ac:dyDescent="0.15">
      <c r="A10" s="19" t="s">
        <v>11</v>
      </c>
      <c r="B10" s="20">
        <f>SUM(B9)</f>
        <v>837260.92</v>
      </c>
      <c r="C10" s="21"/>
      <c r="D10" s="24">
        <v>815284.35</v>
      </c>
      <c r="E10" s="21"/>
      <c r="F10" s="21"/>
      <c r="G10" s="22"/>
      <c r="H10" s="24">
        <v>815284.35</v>
      </c>
      <c r="I10" s="22"/>
      <c r="J10" s="23">
        <f>B10+H10</f>
        <v>1652545.27</v>
      </c>
    </row>
    <row r="11" spans="1:10" x14ac:dyDescent="0.15">
      <c r="A11" s="16" t="s">
        <v>12</v>
      </c>
      <c r="B11" s="17">
        <v>224717.05</v>
      </c>
      <c r="C11" s="18"/>
      <c r="D11" s="18">
        <v>214931.98</v>
      </c>
      <c r="E11" s="18"/>
      <c r="F11" s="18"/>
      <c r="G11" s="5"/>
      <c r="H11" s="5"/>
      <c r="I11" s="5"/>
      <c r="J11" s="6"/>
    </row>
    <row r="12" spans="1:10" x14ac:dyDescent="0.15">
      <c r="A12" s="19" t="s">
        <v>13</v>
      </c>
      <c r="B12" s="20">
        <v>224717.05</v>
      </c>
      <c r="C12" s="24"/>
      <c r="D12" s="24">
        <v>214931.98</v>
      </c>
      <c r="E12" s="24"/>
      <c r="F12" s="24"/>
      <c r="G12" s="25"/>
      <c r="H12" s="24">
        <v>214931.98</v>
      </c>
      <c r="I12" s="25"/>
      <c r="J12" s="23">
        <f>B12+H12</f>
        <v>439649.03</v>
      </c>
    </row>
    <row r="13" spans="1:10" x14ac:dyDescent="0.15">
      <c r="A13" s="63" t="s">
        <v>90</v>
      </c>
      <c r="B13" s="64"/>
      <c r="C13" s="65"/>
      <c r="D13" s="66">
        <v>1725078.1</v>
      </c>
      <c r="E13" s="65"/>
      <c r="F13" s="65"/>
      <c r="G13" s="67"/>
      <c r="H13" s="67"/>
      <c r="I13" s="67"/>
      <c r="J13" s="68"/>
    </row>
    <row r="14" spans="1:10" x14ac:dyDescent="0.15">
      <c r="A14" s="19" t="s">
        <v>91</v>
      </c>
      <c r="B14" s="20"/>
      <c r="C14" s="24"/>
      <c r="D14" s="24">
        <v>1725078.1</v>
      </c>
      <c r="E14" s="24"/>
      <c r="F14" s="24"/>
      <c r="G14" s="25"/>
      <c r="H14" s="24">
        <v>1725078.1</v>
      </c>
      <c r="I14" s="25"/>
      <c r="J14" s="23">
        <f>B14+H14</f>
        <v>1725078.1</v>
      </c>
    </row>
    <row r="15" spans="1:10" x14ac:dyDescent="0.15">
      <c r="A15" s="16" t="s">
        <v>14</v>
      </c>
      <c r="B15" s="17">
        <v>48920.04</v>
      </c>
      <c r="C15" s="26"/>
      <c r="D15" s="26">
        <v>0</v>
      </c>
      <c r="E15" s="18"/>
      <c r="F15" s="18"/>
      <c r="G15" s="5"/>
      <c r="H15" s="5"/>
      <c r="I15" s="5"/>
      <c r="J15" s="6"/>
    </row>
    <row r="16" spans="1:10" x14ac:dyDescent="0.15">
      <c r="A16" s="19" t="s">
        <v>15</v>
      </c>
      <c r="B16" s="20">
        <v>48920.04</v>
      </c>
      <c r="C16" s="24"/>
      <c r="D16" s="21">
        <v>0</v>
      </c>
      <c r="E16" s="24"/>
      <c r="F16" s="24"/>
      <c r="G16" s="25"/>
      <c r="H16" s="21">
        <v>0</v>
      </c>
      <c r="I16" s="25"/>
      <c r="J16" s="23">
        <f>B16+H16</f>
        <v>48920.04</v>
      </c>
    </row>
    <row r="17" spans="1:10" x14ac:dyDescent="0.15">
      <c r="A17" s="27"/>
      <c r="B17" s="28"/>
      <c r="C17" s="18"/>
      <c r="D17" s="18"/>
      <c r="E17" s="18"/>
      <c r="F17" s="18"/>
      <c r="G17" s="5"/>
      <c r="H17" s="5"/>
      <c r="I17" s="5"/>
      <c r="J17" s="6"/>
    </row>
    <row r="18" spans="1:10" x14ac:dyDescent="0.15">
      <c r="A18" s="27" t="s">
        <v>5</v>
      </c>
      <c r="B18" s="5"/>
      <c r="C18" s="18"/>
      <c r="D18" s="18"/>
      <c r="E18" s="18"/>
      <c r="F18" s="18"/>
      <c r="G18" s="5"/>
      <c r="H18" s="5"/>
      <c r="I18" s="5"/>
      <c r="J18" s="6"/>
    </row>
    <row r="19" spans="1:10" x14ac:dyDescent="0.15">
      <c r="A19" s="16" t="s">
        <v>16</v>
      </c>
      <c r="B19" s="17">
        <v>112920</v>
      </c>
      <c r="C19" s="18"/>
      <c r="D19" s="18">
        <v>18939</v>
      </c>
      <c r="E19" s="18"/>
      <c r="F19" s="18"/>
      <c r="G19" s="5"/>
      <c r="H19" s="5"/>
      <c r="I19" s="5"/>
      <c r="J19" s="6"/>
    </row>
    <row r="20" spans="1:10" x14ac:dyDescent="0.15">
      <c r="A20" s="16" t="s">
        <v>17</v>
      </c>
      <c r="B20" s="17">
        <v>21000</v>
      </c>
      <c r="C20" s="18"/>
      <c r="D20" s="18">
        <v>0</v>
      </c>
      <c r="E20" s="18"/>
      <c r="F20" s="18"/>
      <c r="G20" s="5"/>
      <c r="H20" s="5"/>
      <c r="I20" s="5"/>
      <c r="J20" s="6"/>
    </row>
    <row r="21" spans="1:10" x14ac:dyDescent="0.15">
      <c r="A21" s="16" t="s">
        <v>18</v>
      </c>
      <c r="B21" s="17">
        <v>74400</v>
      </c>
      <c r="C21" s="18"/>
      <c r="D21" s="18">
        <v>37200</v>
      </c>
      <c r="E21" s="18"/>
      <c r="F21" s="18"/>
      <c r="G21" s="5"/>
      <c r="H21" s="5"/>
      <c r="I21" s="5"/>
      <c r="J21" s="6"/>
    </row>
    <row r="22" spans="1:10" x14ac:dyDescent="0.15">
      <c r="A22" s="16" t="s">
        <v>19</v>
      </c>
      <c r="B22" s="17">
        <v>128511.67</v>
      </c>
      <c r="C22" s="18"/>
      <c r="D22" s="18">
        <v>0</v>
      </c>
      <c r="E22" s="18"/>
      <c r="F22" s="18"/>
      <c r="G22" s="5"/>
      <c r="H22" s="5"/>
      <c r="I22" s="5"/>
      <c r="J22" s="6"/>
    </row>
    <row r="23" spans="1:10" x14ac:dyDescent="0.15">
      <c r="A23" s="16" t="s">
        <v>20</v>
      </c>
      <c r="B23" s="17">
        <v>2154732</v>
      </c>
      <c r="C23" s="18"/>
      <c r="D23" s="18">
        <v>1904732</v>
      </c>
      <c r="E23" s="18"/>
      <c r="F23" s="18"/>
      <c r="G23" s="5"/>
      <c r="H23" s="5"/>
      <c r="I23" s="5"/>
      <c r="J23" s="6"/>
    </row>
    <row r="24" spans="1:10" x14ac:dyDescent="0.15">
      <c r="A24" s="19" t="s">
        <v>21</v>
      </c>
      <c r="B24" s="20">
        <v>2491563.67</v>
      </c>
      <c r="C24" s="24"/>
      <c r="D24" s="24">
        <f>SUM(D19:D23)</f>
        <v>1960871</v>
      </c>
      <c r="E24" s="24"/>
      <c r="F24" s="24">
        <f>D24</f>
        <v>1960871</v>
      </c>
      <c r="G24" s="25"/>
      <c r="H24" s="24"/>
      <c r="I24" s="25"/>
      <c r="J24" s="23">
        <f>B24+F24</f>
        <v>4452434.67</v>
      </c>
    </row>
    <row r="25" spans="1:10" x14ac:dyDescent="0.15">
      <c r="A25" s="16"/>
      <c r="B25" s="17"/>
      <c r="C25" s="18"/>
      <c r="D25" s="18"/>
      <c r="E25" s="18"/>
      <c r="F25" s="18"/>
      <c r="G25" s="5"/>
      <c r="H25" s="5"/>
      <c r="I25" s="5"/>
      <c r="J25" s="6"/>
    </row>
    <row r="26" spans="1:10" x14ac:dyDescent="0.15">
      <c r="A26" s="27" t="s">
        <v>22</v>
      </c>
      <c r="B26" s="5"/>
      <c r="C26" s="18"/>
      <c r="D26" s="18"/>
      <c r="E26" s="18"/>
      <c r="F26" s="18"/>
      <c r="G26" s="35"/>
      <c r="H26" s="5"/>
      <c r="I26" s="5"/>
      <c r="J26" s="6"/>
    </row>
    <row r="27" spans="1:10" x14ac:dyDescent="0.15">
      <c r="A27" s="16" t="s">
        <v>23</v>
      </c>
      <c r="B27" s="17">
        <v>986699.58</v>
      </c>
      <c r="C27" s="18"/>
      <c r="D27" s="18">
        <v>0</v>
      </c>
      <c r="E27" s="18"/>
      <c r="F27" s="18"/>
      <c r="G27" s="5"/>
      <c r="H27" s="5"/>
      <c r="I27" s="5"/>
      <c r="J27" s="6"/>
    </row>
    <row r="28" spans="1:10" x14ac:dyDescent="0.15">
      <c r="A28" s="29" t="s">
        <v>24</v>
      </c>
      <c r="B28" s="20">
        <v>986699.58</v>
      </c>
      <c r="C28" s="22"/>
      <c r="D28" s="21">
        <v>0</v>
      </c>
      <c r="E28" s="22"/>
      <c r="F28" s="21"/>
      <c r="G28" s="22"/>
      <c r="H28" s="22">
        <v>0</v>
      </c>
      <c r="I28" s="22"/>
      <c r="J28" s="23">
        <f>B28+H28</f>
        <v>986699.58</v>
      </c>
    </row>
    <row r="29" spans="1:10" x14ac:dyDescent="0.15">
      <c r="A29" s="16"/>
      <c r="B29" s="28"/>
      <c r="C29" s="5"/>
      <c r="D29" s="5"/>
      <c r="E29" s="5"/>
      <c r="F29" s="18"/>
      <c r="G29" s="5"/>
      <c r="H29" s="5"/>
      <c r="I29" s="5"/>
      <c r="J29" s="6"/>
    </row>
    <row r="30" spans="1:10" x14ac:dyDescent="0.15">
      <c r="A30" s="30" t="s">
        <v>25</v>
      </c>
      <c r="B30" s="31">
        <v>4589161.26</v>
      </c>
      <c r="C30" s="32"/>
      <c r="D30" s="33">
        <f>D10+D12+D14+D24</f>
        <v>4716165.43</v>
      </c>
      <c r="E30" s="32"/>
      <c r="F30" s="71">
        <f>SUM(F10:F29)</f>
        <v>1960871</v>
      </c>
      <c r="G30" s="32"/>
      <c r="H30" s="33">
        <f>SUM(H10:H29)</f>
        <v>2755294.43</v>
      </c>
      <c r="I30" s="32"/>
      <c r="J30" s="34">
        <f>J10+J12+J14+J16+J24+J28</f>
        <v>9305326.6899999995</v>
      </c>
    </row>
    <row r="31" spans="1:10" x14ac:dyDescent="0.15">
      <c r="A31" s="7"/>
      <c r="B31" s="35"/>
      <c r="C31" s="5"/>
      <c r="D31" s="5"/>
      <c r="E31" s="5"/>
      <c r="F31" s="18"/>
      <c r="G31" s="5"/>
      <c r="H31" s="5"/>
      <c r="I31" s="5"/>
      <c r="J31" s="6"/>
    </row>
    <row r="32" spans="1:10" x14ac:dyDescent="0.15">
      <c r="A32" s="36" t="s">
        <v>26</v>
      </c>
      <c r="B32" s="12"/>
      <c r="C32" s="37" t="s">
        <v>27</v>
      </c>
      <c r="D32" s="37"/>
      <c r="E32" s="14"/>
      <c r="F32" s="13"/>
      <c r="G32" s="14"/>
      <c r="H32" s="14"/>
      <c r="I32" s="14"/>
      <c r="J32" s="15"/>
    </row>
    <row r="33" spans="1:10" x14ac:dyDescent="0.15">
      <c r="A33" s="27" t="s">
        <v>5</v>
      </c>
      <c r="B33" s="5"/>
      <c r="C33" s="38" t="s">
        <v>27</v>
      </c>
      <c r="D33" s="38"/>
      <c r="E33" s="5"/>
      <c r="F33" s="18"/>
      <c r="G33" s="5"/>
      <c r="H33" s="5"/>
      <c r="I33" s="5"/>
      <c r="J33" s="6"/>
    </row>
    <row r="34" spans="1:10" x14ac:dyDescent="0.15">
      <c r="A34" s="16" t="s">
        <v>28</v>
      </c>
      <c r="B34" s="17">
        <v>45753.599999999999</v>
      </c>
      <c r="C34" s="38" t="s">
        <v>27</v>
      </c>
      <c r="D34" s="38">
        <v>19716.61</v>
      </c>
      <c r="E34" s="5"/>
      <c r="F34" s="38">
        <v>19716.61</v>
      </c>
      <c r="G34" s="5"/>
      <c r="H34" s="5"/>
      <c r="I34" s="5"/>
      <c r="J34" s="6"/>
    </row>
    <row r="35" spans="1:10" x14ac:dyDescent="0.15">
      <c r="A35" s="16" t="s">
        <v>29</v>
      </c>
      <c r="B35" s="17">
        <v>1938</v>
      </c>
      <c r="C35" s="38" t="s">
        <v>27</v>
      </c>
      <c r="D35" s="38">
        <v>4664</v>
      </c>
      <c r="E35" s="5"/>
      <c r="F35" s="38">
        <v>4664</v>
      </c>
      <c r="G35" s="5"/>
      <c r="H35" s="5"/>
      <c r="I35" s="5"/>
      <c r="J35" s="6"/>
    </row>
    <row r="36" spans="1:10" x14ac:dyDescent="0.15">
      <c r="A36" s="16" t="s">
        <v>30</v>
      </c>
      <c r="B36" s="17">
        <v>9104</v>
      </c>
      <c r="C36" s="38" t="s">
        <v>27</v>
      </c>
      <c r="D36" s="38">
        <v>18408</v>
      </c>
      <c r="E36" s="5"/>
      <c r="F36" s="38">
        <v>18408</v>
      </c>
      <c r="G36" s="5"/>
      <c r="H36" s="5"/>
      <c r="I36" s="5"/>
      <c r="J36" s="6"/>
    </row>
    <row r="37" spans="1:10" x14ac:dyDescent="0.15">
      <c r="A37" s="16" t="s">
        <v>31</v>
      </c>
      <c r="B37" s="17">
        <v>1244.49</v>
      </c>
      <c r="C37" s="38" t="s">
        <v>27</v>
      </c>
      <c r="D37" s="38">
        <v>13614.5</v>
      </c>
      <c r="E37" s="5"/>
      <c r="F37" s="38">
        <v>13614.5</v>
      </c>
      <c r="G37" s="5"/>
      <c r="H37" s="5"/>
      <c r="I37" s="5"/>
      <c r="J37" s="6"/>
    </row>
    <row r="38" spans="1:10" x14ac:dyDescent="0.15">
      <c r="A38" s="16" t="s">
        <v>32</v>
      </c>
      <c r="B38" s="17">
        <v>57766</v>
      </c>
      <c r="C38" s="38" t="s">
        <v>27</v>
      </c>
      <c r="D38" s="38">
        <v>53090</v>
      </c>
      <c r="E38" s="5"/>
      <c r="F38" s="38">
        <v>53090</v>
      </c>
      <c r="G38" s="5"/>
      <c r="H38" s="5"/>
      <c r="I38" s="5"/>
      <c r="J38" s="6"/>
    </row>
    <row r="39" spans="1:10" x14ac:dyDescent="0.15">
      <c r="A39" s="16" t="s">
        <v>33</v>
      </c>
      <c r="B39" s="17">
        <v>9322.75</v>
      </c>
      <c r="C39" s="38" t="s">
        <v>27</v>
      </c>
      <c r="D39" s="38">
        <v>26920.35</v>
      </c>
      <c r="E39" s="5"/>
      <c r="F39" s="38">
        <v>26920.35</v>
      </c>
      <c r="G39" s="5"/>
      <c r="H39" s="5"/>
      <c r="I39" s="5"/>
      <c r="J39" s="6"/>
    </row>
    <row r="40" spans="1:10" x14ac:dyDescent="0.15">
      <c r="A40" s="16" t="s">
        <v>34</v>
      </c>
      <c r="B40" s="17">
        <v>166393.14000000001</v>
      </c>
      <c r="C40" s="38" t="s">
        <v>27</v>
      </c>
      <c r="D40" s="38">
        <v>35307.4</v>
      </c>
      <c r="E40" s="5"/>
      <c r="F40" s="38">
        <v>35307.4</v>
      </c>
      <c r="G40" s="5"/>
      <c r="H40" s="5"/>
      <c r="I40" s="5"/>
      <c r="J40" s="6"/>
    </row>
    <row r="41" spans="1:10" x14ac:dyDescent="0.15">
      <c r="A41" s="16" t="s">
        <v>35</v>
      </c>
      <c r="B41" s="17">
        <v>100090.95</v>
      </c>
      <c r="C41" s="38" t="s">
        <v>27</v>
      </c>
      <c r="D41" s="38">
        <v>17200</v>
      </c>
      <c r="E41" s="5"/>
      <c r="F41" s="38">
        <v>17200</v>
      </c>
      <c r="G41" s="5"/>
      <c r="H41" s="5"/>
      <c r="I41" s="5"/>
      <c r="J41" s="6"/>
    </row>
    <row r="42" spans="1:10" x14ac:dyDescent="0.15">
      <c r="A42" s="16" t="s">
        <v>36</v>
      </c>
      <c r="B42" s="17">
        <v>119500</v>
      </c>
      <c r="C42" s="38" t="s">
        <v>27</v>
      </c>
      <c r="D42" s="38">
        <v>179545.12</v>
      </c>
      <c r="E42" s="5"/>
      <c r="F42" s="38">
        <v>179545.12</v>
      </c>
      <c r="G42" s="5"/>
      <c r="H42" s="5"/>
      <c r="I42" s="5"/>
      <c r="J42" s="6"/>
    </row>
    <row r="43" spans="1:10" x14ac:dyDescent="0.15">
      <c r="A43" s="16" t="s">
        <v>37</v>
      </c>
      <c r="B43" s="39">
        <v>40356.67</v>
      </c>
      <c r="C43" s="38" t="s">
        <v>27</v>
      </c>
      <c r="D43" s="38">
        <v>33912.61</v>
      </c>
      <c r="E43" s="5"/>
      <c r="F43" s="38">
        <v>33912.61</v>
      </c>
      <c r="G43" s="5"/>
      <c r="H43" s="5"/>
      <c r="I43" s="5"/>
      <c r="J43" s="6"/>
    </row>
    <row r="44" spans="1:10" x14ac:dyDescent="0.15">
      <c r="A44" s="16" t="s">
        <v>38</v>
      </c>
      <c r="B44" s="17">
        <v>32118.34</v>
      </c>
      <c r="C44" s="38" t="s">
        <v>27</v>
      </c>
      <c r="D44" s="38">
        <v>62795.61</v>
      </c>
      <c r="E44" s="5"/>
      <c r="F44" s="38">
        <v>62795.61</v>
      </c>
      <c r="G44" s="5"/>
      <c r="H44" s="5"/>
      <c r="I44" s="5"/>
      <c r="J44" s="6"/>
    </row>
    <row r="45" spans="1:10" x14ac:dyDescent="0.15">
      <c r="A45" s="16" t="s">
        <v>39</v>
      </c>
      <c r="B45" s="17">
        <v>1838.07</v>
      </c>
      <c r="C45" s="38" t="s">
        <v>27</v>
      </c>
      <c r="D45" s="38">
        <v>25281.03</v>
      </c>
      <c r="E45" s="5"/>
      <c r="F45" s="38">
        <v>25281.03</v>
      </c>
      <c r="G45" s="5"/>
      <c r="H45" s="5"/>
      <c r="I45" s="5"/>
      <c r="J45" s="6"/>
    </row>
    <row r="46" spans="1:10" x14ac:dyDescent="0.15">
      <c r="A46" s="16" t="s">
        <v>40</v>
      </c>
      <c r="B46" s="17">
        <v>5000</v>
      </c>
      <c r="C46" s="38" t="s">
        <v>27</v>
      </c>
      <c r="D46" s="38">
        <v>0</v>
      </c>
      <c r="E46" s="5"/>
      <c r="F46" s="38">
        <v>0</v>
      </c>
      <c r="G46" s="5"/>
      <c r="H46" s="5"/>
      <c r="I46" s="5"/>
      <c r="J46" s="6"/>
    </row>
    <row r="47" spans="1:10" x14ac:dyDescent="0.15">
      <c r="A47" s="16" t="s">
        <v>41</v>
      </c>
      <c r="B47" s="39">
        <v>718467.2</v>
      </c>
      <c r="C47" s="38" t="s">
        <v>27</v>
      </c>
      <c r="D47" s="38">
        <v>34000</v>
      </c>
      <c r="E47" s="5"/>
      <c r="F47" s="38">
        <v>34000</v>
      </c>
      <c r="G47" s="5"/>
      <c r="H47" s="5"/>
      <c r="I47" s="5"/>
      <c r="J47" s="6"/>
    </row>
    <row r="48" spans="1:10" x14ac:dyDescent="0.15">
      <c r="A48" s="16" t="s">
        <v>20</v>
      </c>
      <c r="B48" s="17">
        <v>14250</v>
      </c>
      <c r="C48" s="38" t="s">
        <v>27</v>
      </c>
      <c r="D48" s="38">
        <v>5000</v>
      </c>
      <c r="E48" s="5"/>
      <c r="F48" s="38">
        <v>5000</v>
      </c>
      <c r="G48" s="5"/>
      <c r="H48" s="5"/>
      <c r="I48" s="5"/>
      <c r="J48" s="6"/>
    </row>
    <row r="49" spans="1:10" x14ac:dyDescent="0.15">
      <c r="A49" s="16" t="s">
        <v>42</v>
      </c>
      <c r="B49" s="39">
        <v>59440</v>
      </c>
      <c r="C49" s="38" t="s">
        <v>27</v>
      </c>
      <c r="D49" s="38">
        <v>66085</v>
      </c>
      <c r="E49" s="5"/>
      <c r="F49" s="38">
        <v>66085</v>
      </c>
      <c r="G49" s="5"/>
      <c r="H49" s="5"/>
      <c r="I49" s="5"/>
      <c r="J49" s="6"/>
    </row>
    <row r="50" spans="1:10" x14ac:dyDescent="0.15">
      <c r="A50" s="16" t="s">
        <v>43</v>
      </c>
      <c r="B50" s="17">
        <v>4227</v>
      </c>
      <c r="C50" s="38" t="s">
        <v>27</v>
      </c>
      <c r="D50" s="38">
        <v>0</v>
      </c>
      <c r="E50" s="5"/>
      <c r="F50" s="38">
        <v>0</v>
      </c>
      <c r="G50" s="5"/>
      <c r="H50" s="5"/>
      <c r="I50" s="5"/>
      <c r="J50" s="6"/>
    </row>
    <row r="51" spans="1:10" x14ac:dyDescent="0.15">
      <c r="A51" s="16" t="s">
        <v>12</v>
      </c>
      <c r="B51" s="17">
        <v>72000</v>
      </c>
      <c r="C51" s="40" t="s">
        <v>27</v>
      </c>
      <c r="D51" s="38">
        <v>72000</v>
      </c>
      <c r="E51" s="5"/>
      <c r="F51" s="38">
        <v>72000</v>
      </c>
      <c r="G51" s="5"/>
      <c r="H51" s="5"/>
      <c r="I51" s="5"/>
      <c r="J51" s="6"/>
    </row>
    <row r="52" spans="1:10" x14ac:dyDescent="0.15">
      <c r="A52" s="16" t="s">
        <v>20</v>
      </c>
      <c r="B52" s="17">
        <v>1767337</v>
      </c>
      <c r="C52" s="40" t="s">
        <v>27</v>
      </c>
      <c r="D52" s="38">
        <v>1914609</v>
      </c>
      <c r="E52" s="5"/>
      <c r="F52" s="38">
        <v>1914609</v>
      </c>
      <c r="G52" s="5"/>
      <c r="H52" s="5"/>
      <c r="I52" s="5"/>
      <c r="J52" s="6"/>
    </row>
    <row r="53" spans="1:10" ht="9.75" thickBot="1" x14ac:dyDescent="0.2">
      <c r="A53" s="41" t="s">
        <v>44</v>
      </c>
      <c r="B53" s="42">
        <v>3226147.21</v>
      </c>
      <c r="C53" s="43"/>
      <c r="D53" s="44">
        <f>SUM(D34:D52)</f>
        <v>2582149.23</v>
      </c>
      <c r="E53" s="45"/>
      <c r="F53" s="44">
        <f>SUM(F34:F52)</f>
        <v>2582149.23</v>
      </c>
      <c r="G53" s="45"/>
      <c r="H53" s="45"/>
      <c r="I53" s="45"/>
      <c r="J53" s="46">
        <f>B53+F53</f>
        <v>5808296.4399999995</v>
      </c>
    </row>
    <row r="54" spans="1:10" x14ac:dyDescent="0.15">
      <c r="A54" s="18"/>
      <c r="B54" s="18"/>
      <c r="C54" s="18"/>
      <c r="D54" s="18"/>
      <c r="E54" s="5"/>
      <c r="F54" s="18"/>
      <c r="G54" s="5"/>
      <c r="H54" s="5"/>
      <c r="I54" s="5"/>
      <c r="J54" s="5"/>
    </row>
    <row r="55" spans="1:10" x14ac:dyDescent="0.15">
      <c r="A55" s="5"/>
      <c r="B55" s="5"/>
      <c r="C55" s="5"/>
      <c r="D55" s="5"/>
      <c r="E55" s="5"/>
      <c r="F55" s="18"/>
      <c r="G55" s="5"/>
      <c r="H55" s="5"/>
      <c r="I55" s="5"/>
      <c r="J55" s="5"/>
    </row>
    <row r="56" spans="1:10" ht="9.75" thickBot="1" x14ac:dyDescent="0.2">
      <c r="A56" s="5"/>
      <c r="B56" s="5"/>
      <c r="C56" s="5"/>
      <c r="D56" s="5"/>
      <c r="E56" s="5"/>
      <c r="F56" s="18"/>
      <c r="G56" s="5"/>
      <c r="H56" s="5"/>
      <c r="I56" s="5"/>
      <c r="J56" s="5"/>
    </row>
    <row r="57" spans="1:10" x14ac:dyDescent="0.15">
      <c r="A57" s="47"/>
      <c r="B57" s="48"/>
      <c r="C57" s="2"/>
      <c r="D57" s="2"/>
      <c r="E57" s="2"/>
      <c r="F57" s="69"/>
      <c r="G57" s="2"/>
      <c r="H57" s="2"/>
      <c r="I57" s="2"/>
      <c r="J57" s="3"/>
    </row>
    <row r="58" spans="1:10" x14ac:dyDescent="0.15">
      <c r="A58" s="27" t="s">
        <v>45</v>
      </c>
      <c r="B58" s="5"/>
      <c r="C58" s="5"/>
      <c r="D58" s="5"/>
      <c r="E58" s="5"/>
      <c r="F58" s="18"/>
      <c r="G58" s="5"/>
      <c r="H58" s="5"/>
      <c r="I58" s="5"/>
      <c r="J58" s="6"/>
    </row>
    <row r="59" spans="1:10" x14ac:dyDescent="0.15">
      <c r="A59" s="16" t="s">
        <v>46</v>
      </c>
      <c r="B59" s="17">
        <v>72403.399999999994</v>
      </c>
      <c r="C59" s="5"/>
      <c r="D59" s="18">
        <v>84454.88</v>
      </c>
      <c r="E59" s="5"/>
      <c r="G59" s="5"/>
      <c r="H59" s="18">
        <v>84454.88</v>
      </c>
      <c r="I59" s="5"/>
      <c r="J59" s="6"/>
    </row>
    <row r="60" spans="1:10" x14ac:dyDescent="0.15">
      <c r="A60" s="16" t="s">
        <v>47</v>
      </c>
      <c r="B60" s="17">
        <v>29753.96</v>
      </c>
      <c r="C60" s="5"/>
      <c r="D60" s="18">
        <v>30564.880000000001</v>
      </c>
      <c r="E60" s="5"/>
      <c r="G60" s="5"/>
      <c r="H60" s="18">
        <v>30564.880000000001</v>
      </c>
      <c r="I60" s="5"/>
      <c r="J60" s="6"/>
    </row>
    <row r="61" spans="1:10" x14ac:dyDescent="0.15">
      <c r="A61" s="16" t="s">
        <v>48</v>
      </c>
      <c r="B61" s="17">
        <v>19385.650000000001</v>
      </c>
      <c r="C61" s="5"/>
      <c r="D61" s="18">
        <v>24421.37</v>
      </c>
      <c r="E61" s="5"/>
      <c r="G61" s="5"/>
      <c r="H61" s="18">
        <v>24421.37</v>
      </c>
      <c r="I61" s="5"/>
      <c r="J61" s="6"/>
    </row>
    <row r="62" spans="1:10" x14ac:dyDescent="0.15">
      <c r="A62" s="16" t="s">
        <v>49</v>
      </c>
      <c r="B62" s="17">
        <v>6391</v>
      </c>
      <c r="C62" s="5"/>
      <c r="D62" s="18">
        <v>14626.4</v>
      </c>
      <c r="E62" s="5"/>
      <c r="G62" s="5"/>
      <c r="H62" s="18">
        <v>14626.4</v>
      </c>
      <c r="I62" s="5"/>
      <c r="J62" s="6"/>
    </row>
    <row r="63" spans="1:10" x14ac:dyDescent="0.15">
      <c r="A63" s="16" t="s">
        <v>50</v>
      </c>
      <c r="B63" s="17">
        <v>24318.58</v>
      </c>
      <c r="C63" s="5"/>
      <c r="D63" s="18">
        <v>18342.7</v>
      </c>
      <c r="E63" s="5"/>
      <c r="G63" s="5"/>
      <c r="H63" s="18">
        <v>18342.7</v>
      </c>
      <c r="I63" s="5"/>
      <c r="J63" s="6"/>
    </row>
    <row r="64" spans="1:10" x14ac:dyDescent="0.15">
      <c r="A64" s="16" t="s">
        <v>51</v>
      </c>
      <c r="B64" s="17">
        <v>3800.01</v>
      </c>
      <c r="C64" s="5"/>
      <c r="D64" s="18">
        <v>4838</v>
      </c>
      <c r="E64" s="5"/>
      <c r="G64" s="5"/>
      <c r="H64" s="18">
        <v>4838</v>
      </c>
      <c r="I64" s="5"/>
      <c r="J64" s="6"/>
    </row>
    <row r="65" spans="1:10" x14ac:dyDescent="0.15">
      <c r="A65" s="16" t="s">
        <v>52</v>
      </c>
      <c r="B65" s="17">
        <v>9730</v>
      </c>
      <c r="C65" s="5"/>
      <c r="D65" s="18">
        <v>6700</v>
      </c>
      <c r="E65" s="5"/>
      <c r="G65" s="5"/>
      <c r="H65" s="18">
        <v>6700</v>
      </c>
      <c r="I65" s="5"/>
      <c r="J65" s="6"/>
    </row>
    <row r="66" spans="1:10" x14ac:dyDescent="0.15">
      <c r="A66" s="16" t="s">
        <v>53</v>
      </c>
      <c r="B66" s="17">
        <v>23421.25</v>
      </c>
      <c r="C66" s="5"/>
      <c r="D66" s="18">
        <v>23649.79</v>
      </c>
      <c r="E66" s="5"/>
      <c r="G66" s="5"/>
      <c r="H66" s="18">
        <v>23649.79</v>
      </c>
      <c r="I66" s="5"/>
      <c r="J66" s="6"/>
    </row>
    <row r="67" spans="1:10" x14ac:dyDescent="0.15">
      <c r="A67" s="16" t="s">
        <v>54</v>
      </c>
      <c r="B67" s="17">
        <v>1850.01</v>
      </c>
      <c r="C67" s="5"/>
      <c r="D67" s="18">
        <v>1000</v>
      </c>
      <c r="E67" s="5"/>
      <c r="G67" s="5"/>
      <c r="H67" s="18">
        <v>1000</v>
      </c>
      <c r="I67" s="5"/>
      <c r="J67" s="6"/>
    </row>
    <row r="68" spans="1:10" x14ac:dyDescent="0.15">
      <c r="A68" s="16" t="s">
        <v>43</v>
      </c>
      <c r="B68" s="17">
        <v>2977</v>
      </c>
      <c r="C68" s="5"/>
      <c r="D68" s="18">
        <v>9369.59</v>
      </c>
      <c r="E68" s="5"/>
      <c r="G68" s="5"/>
      <c r="H68" s="18">
        <v>9369.59</v>
      </c>
      <c r="I68" s="5"/>
      <c r="J68" s="6"/>
    </row>
    <row r="69" spans="1:10" x14ac:dyDescent="0.15">
      <c r="A69" s="16" t="s">
        <v>55</v>
      </c>
      <c r="B69" s="17">
        <v>154211.51999999999</v>
      </c>
      <c r="C69" s="5"/>
      <c r="D69" s="18">
        <v>186116.54</v>
      </c>
      <c r="E69" s="5"/>
      <c r="G69" s="5"/>
      <c r="H69" s="18">
        <v>186116.54</v>
      </c>
      <c r="I69" s="5"/>
      <c r="J69" s="6"/>
    </row>
    <row r="70" spans="1:10" x14ac:dyDescent="0.15">
      <c r="A70" s="16" t="s">
        <v>56</v>
      </c>
      <c r="B70" s="17">
        <v>78826.86</v>
      </c>
      <c r="C70" s="5"/>
      <c r="D70" s="18">
        <v>50318.71</v>
      </c>
      <c r="E70" s="5"/>
      <c r="G70" s="5"/>
      <c r="H70" s="18">
        <v>50318.71</v>
      </c>
      <c r="I70" s="5"/>
      <c r="J70" s="6"/>
    </row>
    <row r="71" spans="1:10" x14ac:dyDescent="0.15">
      <c r="A71" s="16" t="s">
        <v>57</v>
      </c>
      <c r="B71" s="17">
        <v>2872.47</v>
      </c>
      <c r="C71" s="5"/>
      <c r="D71" s="18">
        <v>322.11</v>
      </c>
      <c r="E71" s="5"/>
      <c r="G71" s="5"/>
      <c r="H71" s="18">
        <v>322.11</v>
      </c>
      <c r="I71" s="5"/>
      <c r="J71" s="6"/>
    </row>
    <row r="72" spans="1:10" x14ac:dyDescent="0.15">
      <c r="A72" s="16" t="s">
        <v>58</v>
      </c>
      <c r="B72" s="17">
        <v>116500</v>
      </c>
      <c r="C72" s="5"/>
      <c r="D72" s="18">
        <v>122600</v>
      </c>
      <c r="E72" s="5"/>
      <c r="G72" s="5"/>
      <c r="H72" s="18">
        <v>122600</v>
      </c>
      <c r="I72" s="5"/>
      <c r="J72" s="6"/>
    </row>
    <row r="73" spans="1:10" x14ac:dyDescent="0.15">
      <c r="A73" s="16" t="s">
        <v>59</v>
      </c>
      <c r="B73" s="17">
        <v>40548</v>
      </c>
      <c r="C73" s="5"/>
      <c r="D73" s="18">
        <v>3290</v>
      </c>
      <c r="E73" s="5"/>
      <c r="G73" s="5"/>
      <c r="H73" s="18">
        <v>3290</v>
      </c>
      <c r="I73" s="5"/>
      <c r="J73" s="6"/>
    </row>
    <row r="74" spans="1:10" x14ac:dyDescent="0.15">
      <c r="A74" s="16" t="s">
        <v>60</v>
      </c>
      <c r="B74" s="17">
        <v>27914.85</v>
      </c>
      <c r="C74" s="5"/>
      <c r="D74" s="18">
        <v>0</v>
      </c>
      <c r="E74" s="5"/>
      <c r="G74" s="5"/>
      <c r="H74" s="18">
        <v>0</v>
      </c>
      <c r="I74" s="5"/>
      <c r="J74" s="6"/>
    </row>
    <row r="75" spans="1:10" x14ac:dyDescent="0.15">
      <c r="A75" s="16" t="s">
        <v>61</v>
      </c>
      <c r="B75" s="17">
        <v>17037</v>
      </c>
      <c r="C75" s="5"/>
      <c r="D75" s="18">
        <v>24539.82</v>
      </c>
      <c r="E75" s="5"/>
      <c r="G75" s="5"/>
      <c r="H75" s="18">
        <v>24539.82</v>
      </c>
      <c r="I75" s="5"/>
      <c r="J75" s="6"/>
    </row>
    <row r="76" spans="1:10" x14ac:dyDescent="0.15">
      <c r="A76" s="16" t="s">
        <v>93</v>
      </c>
      <c r="B76" s="17"/>
      <c r="C76" s="5"/>
      <c r="D76" s="18">
        <v>83529.820000000007</v>
      </c>
      <c r="E76" s="5"/>
      <c r="G76" s="5"/>
      <c r="H76" s="18">
        <v>83529.820000000007</v>
      </c>
      <c r="I76" s="5"/>
      <c r="J76" s="6"/>
    </row>
    <row r="77" spans="1:10" x14ac:dyDescent="0.15">
      <c r="A77" s="16" t="s">
        <v>62</v>
      </c>
      <c r="B77" s="17">
        <v>5100</v>
      </c>
      <c r="C77" s="5"/>
      <c r="D77" s="18">
        <v>14365.12</v>
      </c>
      <c r="E77" s="5"/>
      <c r="G77" s="5"/>
      <c r="H77" s="18">
        <v>14365.12</v>
      </c>
      <c r="I77" s="5"/>
      <c r="J77" s="6"/>
    </row>
    <row r="78" spans="1:10" x14ac:dyDescent="0.15">
      <c r="A78" s="16" t="s">
        <v>63</v>
      </c>
      <c r="B78" s="17">
        <v>275</v>
      </c>
      <c r="C78" s="5"/>
      <c r="D78" s="18">
        <v>0</v>
      </c>
      <c r="E78" s="5"/>
      <c r="G78" s="5"/>
      <c r="H78" s="18">
        <v>0</v>
      </c>
      <c r="I78" s="5"/>
      <c r="J78" s="6"/>
    </row>
    <row r="79" spans="1:10" x14ac:dyDescent="0.15">
      <c r="A79" s="16" t="s">
        <v>64</v>
      </c>
      <c r="B79" s="17">
        <v>21795</v>
      </c>
      <c r="C79" s="5"/>
      <c r="D79" s="18">
        <v>0</v>
      </c>
      <c r="E79" s="5"/>
      <c r="G79" s="5"/>
      <c r="H79" s="18">
        <v>0</v>
      </c>
      <c r="I79" s="5"/>
      <c r="J79" s="6"/>
    </row>
    <row r="80" spans="1:10" x14ac:dyDescent="0.15">
      <c r="A80" s="16" t="s">
        <v>65</v>
      </c>
      <c r="B80" s="17">
        <v>2195</v>
      </c>
      <c r="C80" s="5"/>
      <c r="D80" s="18">
        <v>3750</v>
      </c>
      <c r="E80" s="5"/>
      <c r="G80" s="5"/>
      <c r="H80" s="18">
        <v>3750</v>
      </c>
      <c r="I80" s="5"/>
      <c r="J80" s="6"/>
    </row>
    <row r="81" spans="1:10" x14ac:dyDescent="0.15">
      <c r="A81" s="16" t="s">
        <v>94</v>
      </c>
      <c r="B81" s="17"/>
      <c r="C81" s="5"/>
      <c r="D81" s="18">
        <v>51088.53</v>
      </c>
      <c r="E81" s="5"/>
      <c r="G81" s="5"/>
      <c r="H81" s="18">
        <v>51088.53</v>
      </c>
      <c r="I81" s="5"/>
      <c r="J81" s="6"/>
    </row>
    <row r="82" spans="1:10" x14ac:dyDescent="0.15">
      <c r="A82" s="16" t="s">
        <v>66</v>
      </c>
      <c r="B82" s="17">
        <v>15179.88</v>
      </c>
      <c r="C82" s="5"/>
      <c r="D82" s="18">
        <v>3201.3</v>
      </c>
      <c r="E82" s="5"/>
      <c r="G82" s="5"/>
      <c r="H82" s="18">
        <v>3201.3</v>
      </c>
      <c r="I82" s="5"/>
      <c r="J82" s="6"/>
    </row>
    <row r="83" spans="1:10" x14ac:dyDescent="0.15">
      <c r="A83" s="16" t="s">
        <v>67</v>
      </c>
      <c r="B83" s="17">
        <v>39624.94</v>
      </c>
      <c r="C83" s="5"/>
      <c r="D83" s="66">
        <v>29783.05</v>
      </c>
      <c r="E83" s="5"/>
      <c r="G83" s="5"/>
      <c r="H83" s="66">
        <v>29783.05</v>
      </c>
      <c r="I83" s="5"/>
      <c r="J83" s="6"/>
    </row>
    <row r="84" spans="1:10" x14ac:dyDescent="0.15">
      <c r="A84" s="16" t="s">
        <v>95</v>
      </c>
      <c r="B84" s="17"/>
      <c r="C84" s="5"/>
      <c r="D84" s="66">
        <v>1250</v>
      </c>
      <c r="E84" s="5"/>
      <c r="G84" s="5"/>
      <c r="H84" s="66">
        <v>1250</v>
      </c>
      <c r="I84" s="5"/>
      <c r="J84" s="6"/>
    </row>
    <row r="85" spans="1:10" x14ac:dyDescent="0.15">
      <c r="A85" s="16" t="s">
        <v>68</v>
      </c>
      <c r="B85" s="17">
        <v>121.9</v>
      </c>
      <c r="C85" s="5"/>
      <c r="D85" s="18">
        <v>1409.76</v>
      </c>
      <c r="E85" s="5"/>
      <c r="G85" s="5"/>
      <c r="H85" s="18">
        <v>1409.76</v>
      </c>
      <c r="I85" s="5"/>
      <c r="J85" s="6"/>
    </row>
    <row r="86" spans="1:10" x14ac:dyDescent="0.15">
      <c r="A86" s="16" t="s">
        <v>69</v>
      </c>
      <c r="B86" s="17">
        <v>27300</v>
      </c>
      <c r="C86" s="5"/>
      <c r="D86" s="18">
        <v>0</v>
      </c>
      <c r="E86" s="5"/>
      <c r="G86" s="5"/>
      <c r="H86" s="18">
        <v>0</v>
      </c>
      <c r="I86" s="5"/>
      <c r="J86" s="6"/>
    </row>
    <row r="87" spans="1:10" x14ac:dyDescent="0.15">
      <c r="A87" s="16" t="s">
        <v>70</v>
      </c>
      <c r="B87" s="17">
        <v>34322.089999999997</v>
      </c>
      <c r="C87" s="5"/>
      <c r="D87" s="18">
        <v>18124.07</v>
      </c>
      <c r="E87" s="5"/>
      <c r="G87" s="5"/>
      <c r="H87" s="18">
        <v>18124.07</v>
      </c>
      <c r="I87" s="5"/>
      <c r="J87" s="6"/>
    </row>
    <row r="88" spans="1:10" x14ac:dyDescent="0.15">
      <c r="A88" s="16" t="s">
        <v>71</v>
      </c>
      <c r="B88" s="17">
        <v>61789.31</v>
      </c>
      <c r="C88" s="5"/>
      <c r="D88" s="18">
        <v>4400</v>
      </c>
      <c r="E88" s="5"/>
      <c r="G88" s="5"/>
      <c r="H88" s="18">
        <v>4400</v>
      </c>
      <c r="I88" s="5"/>
      <c r="J88" s="6"/>
    </row>
    <row r="89" spans="1:10" x14ac:dyDescent="0.15">
      <c r="A89" s="16" t="s">
        <v>72</v>
      </c>
      <c r="B89" s="17">
        <v>37650.6</v>
      </c>
      <c r="C89" s="5"/>
      <c r="D89" s="18">
        <v>36241.07</v>
      </c>
      <c r="E89" s="5"/>
      <c r="G89" s="5"/>
      <c r="H89" s="18">
        <v>36241.07</v>
      </c>
      <c r="I89" s="5"/>
      <c r="J89" s="6"/>
    </row>
    <row r="90" spans="1:10" x14ac:dyDescent="0.15">
      <c r="A90" s="16" t="s">
        <v>73</v>
      </c>
      <c r="B90" s="17">
        <v>21317.96</v>
      </c>
      <c r="C90" s="5"/>
      <c r="D90" s="18">
        <v>27500</v>
      </c>
      <c r="E90" s="5"/>
      <c r="G90" s="5"/>
      <c r="H90" s="18">
        <v>27500</v>
      </c>
      <c r="I90" s="5"/>
      <c r="J90" s="6"/>
    </row>
    <row r="91" spans="1:10" x14ac:dyDescent="0.15">
      <c r="A91" s="16" t="s">
        <v>74</v>
      </c>
      <c r="B91" s="17">
        <v>50151.92</v>
      </c>
      <c r="C91" s="5"/>
      <c r="D91" s="18">
        <v>83228</v>
      </c>
      <c r="E91" s="5"/>
      <c r="G91" s="5"/>
      <c r="H91" s="18">
        <v>83228</v>
      </c>
      <c r="I91" s="5"/>
      <c r="J91" s="6"/>
    </row>
    <row r="92" spans="1:10" x14ac:dyDescent="0.15">
      <c r="A92" s="16" t="s">
        <v>75</v>
      </c>
      <c r="B92" s="17">
        <v>18000</v>
      </c>
      <c r="C92" s="5"/>
      <c r="D92" s="18">
        <v>17100</v>
      </c>
      <c r="E92" s="5"/>
      <c r="G92" s="5"/>
      <c r="H92" s="18">
        <v>17100</v>
      </c>
      <c r="I92" s="5"/>
      <c r="J92" s="6"/>
    </row>
    <row r="93" spans="1:10" x14ac:dyDescent="0.15">
      <c r="A93" s="16" t="s">
        <v>76</v>
      </c>
      <c r="B93" s="17">
        <v>5498.88</v>
      </c>
      <c r="C93" s="5"/>
      <c r="D93" s="18">
        <v>5498.88</v>
      </c>
      <c r="E93" s="5"/>
      <c r="G93" s="5"/>
      <c r="H93" s="18">
        <v>5498.88</v>
      </c>
      <c r="I93" s="5"/>
      <c r="J93" s="6"/>
    </row>
    <row r="94" spans="1:10" x14ac:dyDescent="0.15">
      <c r="A94" s="16" t="s">
        <v>77</v>
      </c>
      <c r="B94" s="17">
        <v>57871.86</v>
      </c>
      <c r="C94" s="5"/>
      <c r="D94" s="18">
        <v>0</v>
      </c>
      <c r="E94" s="5"/>
      <c r="G94" s="5"/>
      <c r="H94" s="18">
        <v>0</v>
      </c>
      <c r="I94" s="5"/>
      <c r="J94" s="6"/>
    </row>
    <row r="95" spans="1:10" x14ac:dyDescent="0.15">
      <c r="A95" s="16" t="s">
        <v>78</v>
      </c>
      <c r="B95" s="17">
        <v>1347138.09</v>
      </c>
      <c r="C95" s="5"/>
      <c r="D95" s="18">
        <v>0</v>
      </c>
      <c r="E95" s="5"/>
      <c r="G95" s="5"/>
      <c r="H95" s="18">
        <v>0</v>
      </c>
      <c r="I95" s="5"/>
      <c r="J95" s="6"/>
    </row>
    <row r="96" spans="1:10" x14ac:dyDescent="0.15">
      <c r="A96" s="16" t="s">
        <v>96</v>
      </c>
      <c r="B96" s="17"/>
      <c r="C96" s="5"/>
      <c r="D96" s="18">
        <v>10785.64</v>
      </c>
      <c r="E96" s="5"/>
      <c r="G96" s="5"/>
      <c r="H96" s="18">
        <v>10785.64</v>
      </c>
      <c r="I96" s="5"/>
      <c r="J96" s="6"/>
    </row>
    <row r="97" spans="1:10" x14ac:dyDescent="0.15">
      <c r="A97" s="19" t="s">
        <v>79</v>
      </c>
      <c r="B97" s="20">
        <v>2377273.9900000002</v>
      </c>
      <c r="C97" s="22"/>
      <c r="D97" s="24">
        <f>SUM(D59:D96)</f>
        <v>996410.02999999991</v>
      </c>
      <c r="E97" s="22"/>
      <c r="F97" s="22"/>
      <c r="G97" s="49"/>
      <c r="H97" s="24">
        <f>SUM(H59:H96)</f>
        <v>996410.02999999991</v>
      </c>
      <c r="I97" s="22"/>
      <c r="J97" s="23">
        <f>B97+H97</f>
        <v>3373684.02</v>
      </c>
    </row>
    <row r="98" spans="1:10" x14ac:dyDescent="0.15">
      <c r="A98" s="27"/>
      <c r="B98" s="5"/>
      <c r="C98" s="5"/>
      <c r="D98" s="18"/>
      <c r="E98" s="5"/>
      <c r="G98" s="5"/>
      <c r="H98" s="18"/>
      <c r="I98" s="5"/>
      <c r="J98" s="6"/>
    </row>
    <row r="99" spans="1:10" x14ac:dyDescent="0.15">
      <c r="A99" s="16" t="s">
        <v>80</v>
      </c>
      <c r="B99" s="17">
        <v>31323.77</v>
      </c>
      <c r="C99" s="5"/>
      <c r="D99" s="18">
        <v>14997.97</v>
      </c>
      <c r="E99" s="5"/>
      <c r="G99" s="5"/>
      <c r="H99" s="18">
        <v>14997.97</v>
      </c>
      <c r="I99" s="5"/>
      <c r="J99" s="6"/>
    </row>
    <row r="100" spans="1:10" x14ac:dyDescent="0.15">
      <c r="A100" s="19" t="s">
        <v>81</v>
      </c>
      <c r="B100" s="20">
        <v>31323.77</v>
      </c>
      <c r="C100" s="22"/>
      <c r="D100" s="24">
        <v>14997.97</v>
      </c>
      <c r="E100" s="22"/>
      <c r="F100" s="22"/>
      <c r="G100" s="22"/>
      <c r="H100" s="24">
        <v>14997.97</v>
      </c>
      <c r="I100" s="22"/>
      <c r="J100" s="23">
        <f>B100+H100</f>
        <v>46321.74</v>
      </c>
    </row>
    <row r="101" spans="1:10" x14ac:dyDescent="0.15">
      <c r="A101" s="16" t="s">
        <v>82</v>
      </c>
      <c r="B101" s="17">
        <v>3639.98</v>
      </c>
      <c r="C101" s="5"/>
      <c r="D101" s="18">
        <v>0</v>
      </c>
      <c r="E101" s="5"/>
      <c r="G101" s="5"/>
      <c r="H101" s="18">
        <v>0</v>
      </c>
      <c r="I101" s="5"/>
      <c r="J101" s="6"/>
    </row>
    <row r="102" spans="1:10" x14ac:dyDescent="0.15">
      <c r="A102" s="19" t="s">
        <v>83</v>
      </c>
      <c r="B102" s="20">
        <v>3639.98</v>
      </c>
      <c r="C102" s="22"/>
      <c r="D102" s="21">
        <v>0</v>
      </c>
      <c r="E102" s="22"/>
      <c r="F102" s="22"/>
      <c r="G102" s="22"/>
      <c r="H102" s="21">
        <v>0</v>
      </c>
      <c r="I102" s="22"/>
      <c r="J102" s="23">
        <f>B102</f>
        <v>3639.98</v>
      </c>
    </row>
    <row r="103" spans="1:10" x14ac:dyDescent="0.15">
      <c r="A103" s="16" t="s">
        <v>84</v>
      </c>
      <c r="B103" s="17">
        <v>1172635.31</v>
      </c>
      <c r="C103" s="5"/>
      <c r="D103" s="18">
        <v>0</v>
      </c>
      <c r="E103" s="5"/>
      <c r="G103" s="5"/>
      <c r="H103" s="18">
        <v>0</v>
      </c>
      <c r="I103" s="5"/>
      <c r="J103" s="6"/>
    </row>
    <row r="104" spans="1:10" x14ac:dyDescent="0.15">
      <c r="A104" s="50" t="s">
        <v>85</v>
      </c>
      <c r="B104" s="20">
        <v>1172635.31</v>
      </c>
      <c r="C104" s="25"/>
      <c r="D104" s="24">
        <v>0</v>
      </c>
      <c r="E104" s="25"/>
      <c r="F104" s="22"/>
      <c r="G104" s="25"/>
      <c r="H104" s="24">
        <v>0</v>
      </c>
      <c r="I104" s="25"/>
      <c r="J104" s="23">
        <f>B104</f>
        <v>1172635.31</v>
      </c>
    </row>
    <row r="105" spans="1:10" x14ac:dyDescent="0.15">
      <c r="A105" s="7"/>
      <c r="B105" s="5"/>
      <c r="C105" s="5"/>
      <c r="D105" s="5"/>
      <c r="E105" s="5"/>
      <c r="G105" s="5"/>
      <c r="H105" s="18"/>
      <c r="I105" s="5"/>
      <c r="J105" s="6"/>
    </row>
    <row r="106" spans="1:10" x14ac:dyDescent="0.15">
      <c r="A106" s="51" t="s">
        <v>86</v>
      </c>
      <c r="B106" s="52">
        <f>B53+B97+B100+B102+B104</f>
        <v>6811020.2599999998</v>
      </c>
      <c r="C106" s="53"/>
      <c r="D106" s="53">
        <f>D53+D97+D100+D102+D104</f>
        <v>3593557.23</v>
      </c>
      <c r="E106" s="54"/>
      <c r="F106" s="74">
        <f>F53</f>
        <v>2582149.23</v>
      </c>
      <c r="G106" s="54"/>
      <c r="H106" s="53">
        <f>H97+H100+H102+H104</f>
        <v>1011407.9999999999</v>
      </c>
      <c r="I106" s="74"/>
      <c r="J106" s="55">
        <f>B106+D106</f>
        <v>10404577.49</v>
      </c>
    </row>
    <row r="107" spans="1:10" x14ac:dyDescent="0.15">
      <c r="A107" s="7"/>
      <c r="B107" s="5"/>
      <c r="C107" s="5"/>
      <c r="D107" s="5"/>
      <c r="E107" s="5"/>
      <c r="F107" s="18"/>
      <c r="G107" s="5"/>
      <c r="H107" s="5"/>
      <c r="I107" s="5"/>
      <c r="J107" s="6"/>
    </row>
    <row r="108" spans="1:10" x14ac:dyDescent="0.15">
      <c r="A108" s="56" t="s">
        <v>87</v>
      </c>
      <c r="B108" s="58">
        <f>B30-B53-B97-B100-B102-B104</f>
        <v>-2221859.0000000005</v>
      </c>
      <c r="C108" s="57"/>
      <c r="D108" s="57"/>
      <c r="E108" s="57"/>
      <c r="F108" s="72">
        <f>F30-F53</f>
        <v>-621278.23</v>
      </c>
      <c r="G108" s="57"/>
      <c r="H108" s="58">
        <f>H30-H106</f>
        <v>1743886.4300000002</v>
      </c>
      <c r="I108" s="57"/>
      <c r="J108" s="59">
        <f>J30-J53-J97-J100-J102-J104</f>
        <v>-1099250.8</v>
      </c>
    </row>
    <row r="109" spans="1:10" x14ac:dyDescent="0.15">
      <c r="A109" s="7"/>
      <c r="B109" s="5"/>
      <c r="C109" s="5"/>
      <c r="D109" s="5"/>
      <c r="E109" s="5"/>
      <c r="F109" s="18"/>
      <c r="G109" s="5"/>
      <c r="H109" s="5"/>
      <c r="I109" s="5"/>
      <c r="J109" s="6"/>
    </row>
    <row r="110" spans="1:10" x14ac:dyDescent="0.15">
      <c r="A110" s="7"/>
      <c r="B110" s="5"/>
      <c r="C110" s="5"/>
      <c r="D110" s="5"/>
      <c r="E110" s="5"/>
      <c r="F110" s="18"/>
      <c r="G110" s="5"/>
      <c r="H110" s="5"/>
      <c r="I110" s="35"/>
      <c r="J110" s="6"/>
    </row>
    <row r="111" spans="1:10" x14ac:dyDescent="0.15">
      <c r="A111" s="7"/>
      <c r="B111" s="5"/>
      <c r="C111" s="5"/>
      <c r="D111" s="5"/>
      <c r="E111" s="5"/>
      <c r="F111" s="18"/>
      <c r="G111" s="5"/>
      <c r="H111" s="5"/>
      <c r="I111" s="5"/>
      <c r="J111" s="6"/>
    </row>
    <row r="112" spans="1:10" ht="9.75" thickBot="1" x14ac:dyDescent="0.2">
      <c r="A112" s="60"/>
      <c r="B112" s="61"/>
      <c r="C112" s="61"/>
      <c r="D112" s="61"/>
      <c r="E112" s="61"/>
      <c r="F112" s="73"/>
      <c r="G112" s="61"/>
      <c r="H112" s="61"/>
      <c r="I112" s="61"/>
      <c r="J112" s="62"/>
    </row>
    <row r="115" spans="8:8" x14ac:dyDescent="0.15">
      <c r="H115" s="77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topLeftCell="A34" workbookViewId="0">
      <selection activeCell="I56" sqref="I56"/>
    </sheetView>
  </sheetViews>
  <sheetFormatPr baseColWidth="10" defaultRowHeight="15" x14ac:dyDescent="0.25"/>
  <cols>
    <col min="1" max="1" width="2.5703125" customWidth="1"/>
    <col min="2" max="2" width="27.28515625" customWidth="1"/>
    <col min="3" max="3" width="14.5703125" customWidth="1"/>
    <col min="4" max="4" width="2.5703125" customWidth="1"/>
    <col min="5" max="5" width="13" customWidth="1"/>
    <col min="6" max="6" width="2.5703125" customWidth="1"/>
    <col min="7" max="7" width="13.42578125" customWidth="1"/>
    <col min="8" max="8" width="2.5703125" customWidth="1"/>
    <col min="9" max="9" width="13.28515625" customWidth="1"/>
    <col min="10" max="10" width="2.5703125" customWidth="1"/>
    <col min="11" max="11" width="14.140625" customWidth="1"/>
  </cols>
  <sheetData>
    <row r="1" spans="2:11" x14ac:dyDescent="0.25">
      <c r="B1" s="164" t="s">
        <v>112</v>
      </c>
      <c r="C1" s="151"/>
      <c r="D1" s="151"/>
      <c r="E1" s="106"/>
      <c r="F1" s="106"/>
      <c r="G1" s="106"/>
      <c r="H1" s="106"/>
      <c r="I1" s="106"/>
      <c r="J1" s="106"/>
      <c r="K1" s="106"/>
    </row>
    <row r="2" spans="2:11" x14ac:dyDescent="0.25">
      <c r="B2" s="162" t="s">
        <v>557</v>
      </c>
      <c r="C2" s="151"/>
      <c r="D2" s="151"/>
      <c r="E2" s="106"/>
      <c r="F2" s="106"/>
      <c r="G2" s="106"/>
      <c r="H2" s="106"/>
      <c r="I2" s="106"/>
      <c r="J2" s="106"/>
      <c r="K2" s="106"/>
    </row>
    <row r="3" spans="2:11" x14ac:dyDescent="0.25">
      <c r="B3" s="163" t="s">
        <v>558</v>
      </c>
      <c r="C3" s="152"/>
      <c r="D3" s="152"/>
      <c r="E3" s="109"/>
      <c r="F3" s="106"/>
      <c r="G3" s="109"/>
      <c r="H3" s="109"/>
      <c r="I3" s="109"/>
      <c r="J3" s="109"/>
      <c r="K3" s="109"/>
    </row>
    <row r="4" spans="2:11" x14ac:dyDescent="0.25">
      <c r="B4" s="109"/>
      <c r="C4" s="152"/>
      <c r="D4" s="152"/>
      <c r="E4" s="109"/>
      <c r="F4" s="106"/>
      <c r="G4" s="109"/>
      <c r="H4" s="109"/>
      <c r="I4" s="109"/>
      <c r="J4" s="109"/>
      <c r="K4" s="109"/>
    </row>
    <row r="5" spans="2:11" x14ac:dyDescent="0.25">
      <c r="B5" s="111"/>
      <c r="C5" s="110" t="s">
        <v>3</v>
      </c>
      <c r="D5" s="110"/>
      <c r="E5" s="110" t="s">
        <v>200</v>
      </c>
      <c r="F5" s="153"/>
      <c r="G5" s="110" t="s">
        <v>198</v>
      </c>
      <c r="H5" s="110"/>
      <c r="I5" s="110" t="s">
        <v>554</v>
      </c>
      <c r="J5" s="110"/>
      <c r="K5" s="110" t="s">
        <v>7</v>
      </c>
    </row>
    <row r="6" spans="2:11" x14ac:dyDescent="0.25">
      <c r="B6" s="109"/>
      <c r="C6" s="154" t="s">
        <v>555</v>
      </c>
      <c r="D6" s="154"/>
      <c r="E6" s="155" t="s">
        <v>556</v>
      </c>
      <c r="F6" s="153"/>
      <c r="G6" s="155" t="s">
        <v>556</v>
      </c>
      <c r="H6" s="155"/>
      <c r="I6" s="155" t="s">
        <v>556</v>
      </c>
      <c r="J6" s="155"/>
      <c r="K6" s="155" t="s">
        <v>3</v>
      </c>
    </row>
    <row r="7" spans="2:11" x14ac:dyDescent="0.25">
      <c r="B7" s="131" t="s">
        <v>174</v>
      </c>
      <c r="C7" s="110" t="s">
        <v>556</v>
      </c>
      <c r="D7" s="110"/>
      <c r="E7" s="111"/>
      <c r="F7" s="106"/>
      <c r="G7" s="111"/>
      <c r="H7" s="111"/>
      <c r="I7" s="111"/>
      <c r="J7" s="111"/>
      <c r="K7" s="111"/>
    </row>
    <row r="8" spans="2:11" x14ac:dyDescent="0.25">
      <c r="B8" s="111" t="s">
        <v>27</v>
      </c>
      <c r="C8" s="151"/>
      <c r="D8" s="151"/>
      <c r="E8" s="106"/>
      <c r="F8" s="106"/>
      <c r="G8" s="106"/>
      <c r="H8" s="106"/>
      <c r="I8" s="106"/>
      <c r="J8" s="106"/>
      <c r="K8" s="106"/>
    </row>
    <row r="9" spans="2:11" x14ac:dyDescent="0.25">
      <c r="B9" s="131" t="s">
        <v>175</v>
      </c>
      <c r="C9" s="151"/>
      <c r="D9" s="151"/>
      <c r="E9" s="106"/>
      <c r="F9" s="106"/>
      <c r="G9" s="106"/>
      <c r="H9" s="106"/>
      <c r="I9" s="106"/>
      <c r="J9" s="106"/>
      <c r="K9" s="106"/>
    </row>
    <row r="10" spans="2:11" x14ac:dyDescent="0.25">
      <c r="B10" s="111" t="s">
        <v>10</v>
      </c>
      <c r="C10" s="143">
        <v>837260.92</v>
      </c>
      <c r="D10" s="142"/>
      <c r="E10" s="143">
        <v>270288.68</v>
      </c>
      <c r="F10" s="156"/>
      <c r="G10" s="143">
        <v>272684.64</v>
      </c>
      <c r="H10" s="142"/>
      <c r="I10" s="143">
        <v>272311.03000000003</v>
      </c>
      <c r="J10" s="142"/>
      <c r="K10" s="143">
        <v>1652545.27</v>
      </c>
    </row>
    <row r="11" spans="2:11" x14ac:dyDescent="0.25">
      <c r="B11" s="111" t="s">
        <v>12</v>
      </c>
      <c r="C11" s="108">
        <v>224717.05</v>
      </c>
      <c r="D11" s="108"/>
      <c r="E11" s="108">
        <v>71820</v>
      </c>
      <c r="F11" s="106"/>
      <c r="G11" s="108">
        <v>71491.98</v>
      </c>
      <c r="H11" s="108"/>
      <c r="I11" s="108">
        <v>71620</v>
      </c>
      <c r="J11" s="108"/>
      <c r="K11" s="108">
        <v>439649.03</v>
      </c>
    </row>
    <row r="12" spans="2:11" x14ac:dyDescent="0.25">
      <c r="B12" s="111" t="s">
        <v>193</v>
      </c>
      <c r="C12" s="106"/>
      <c r="D12" s="106"/>
      <c r="E12" s="108"/>
      <c r="F12" s="106"/>
      <c r="G12" s="108"/>
      <c r="H12" s="108"/>
      <c r="I12" s="108">
        <v>1725078.1</v>
      </c>
      <c r="J12" s="108"/>
      <c r="K12" s="108">
        <v>1725078.1</v>
      </c>
    </row>
    <row r="13" spans="2:11" x14ac:dyDescent="0.25">
      <c r="B13" s="111" t="s">
        <v>14</v>
      </c>
      <c r="C13" s="108">
        <v>48920.04</v>
      </c>
      <c r="D13" s="108"/>
      <c r="E13" s="108">
        <v>0</v>
      </c>
      <c r="F13" s="106"/>
      <c r="G13" s="108">
        <v>0</v>
      </c>
      <c r="H13" s="108"/>
      <c r="I13" s="108">
        <v>0</v>
      </c>
      <c r="J13" s="108"/>
      <c r="K13" s="108">
        <v>48920.04</v>
      </c>
    </row>
    <row r="14" spans="2:11" x14ac:dyDescent="0.25">
      <c r="B14" s="111" t="s">
        <v>5</v>
      </c>
      <c r="C14" s="108">
        <v>2491563.67</v>
      </c>
      <c r="D14" s="108"/>
      <c r="E14" s="108">
        <v>0</v>
      </c>
      <c r="F14" s="106"/>
      <c r="G14" s="108">
        <v>0</v>
      </c>
      <c r="H14" s="108"/>
      <c r="I14" s="108">
        <v>1960871</v>
      </c>
      <c r="J14" s="108"/>
      <c r="K14" s="108">
        <v>4452434.67</v>
      </c>
    </row>
    <row r="15" spans="2:11" x14ac:dyDescent="0.25">
      <c r="B15" s="111" t="s">
        <v>22</v>
      </c>
      <c r="C15" s="108">
        <v>986699.58</v>
      </c>
      <c r="D15" s="108"/>
      <c r="E15" s="108">
        <v>0</v>
      </c>
      <c r="F15" s="106"/>
      <c r="G15" s="108">
        <v>0</v>
      </c>
      <c r="H15" s="108"/>
      <c r="I15" s="108">
        <v>0</v>
      </c>
      <c r="J15" s="108"/>
      <c r="K15" s="108">
        <v>986699.58</v>
      </c>
    </row>
    <row r="16" spans="2:11" x14ac:dyDescent="0.25">
      <c r="B16" s="109"/>
      <c r="C16" s="152"/>
      <c r="D16" s="152"/>
      <c r="E16" s="109"/>
      <c r="F16" s="106"/>
      <c r="G16" s="109"/>
      <c r="H16" s="109"/>
      <c r="I16" s="109"/>
      <c r="J16" s="109"/>
      <c r="K16" s="109"/>
    </row>
    <row r="17" spans="2:11" x14ac:dyDescent="0.25">
      <c r="B17" s="115" t="s">
        <v>176</v>
      </c>
      <c r="C17" s="146">
        <v>4589161.26</v>
      </c>
      <c r="D17" s="142"/>
      <c r="E17" s="146">
        <v>342108.68</v>
      </c>
      <c r="F17" s="156"/>
      <c r="G17" s="146">
        <v>344176.62</v>
      </c>
      <c r="H17" s="142"/>
      <c r="I17" s="146">
        <v>4029880.13</v>
      </c>
      <c r="J17" s="142"/>
      <c r="K17" s="146">
        <v>9305326.6899999995</v>
      </c>
    </row>
    <row r="18" spans="2:11" x14ac:dyDescent="0.25">
      <c r="B18" s="111" t="s">
        <v>27</v>
      </c>
      <c r="C18" s="142"/>
      <c r="D18" s="142"/>
      <c r="E18" s="142"/>
      <c r="F18" s="156"/>
      <c r="G18" s="142"/>
      <c r="H18" s="142"/>
      <c r="I18" s="142"/>
      <c r="J18" s="142"/>
      <c r="K18" s="142"/>
    </row>
    <row r="19" spans="2:11" x14ac:dyDescent="0.25">
      <c r="B19" s="109"/>
      <c r="C19" s="142"/>
      <c r="D19" s="142"/>
      <c r="E19" s="142"/>
      <c r="F19" s="156"/>
      <c r="G19" s="142"/>
      <c r="H19" s="142"/>
      <c r="I19" s="142"/>
      <c r="J19" s="142"/>
      <c r="K19" s="142"/>
    </row>
    <row r="20" spans="2:11" x14ac:dyDescent="0.25">
      <c r="B20" s="131" t="s">
        <v>177</v>
      </c>
      <c r="C20" s="146">
        <v>4589161.26</v>
      </c>
      <c r="D20" s="143"/>
      <c r="E20" s="146">
        <v>342108.68</v>
      </c>
      <c r="F20" s="161"/>
      <c r="G20" s="146">
        <v>344176.62</v>
      </c>
      <c r="H20" s="143"/>
      <c r="I20" s="146">
        <v>4029880.13</v>
      </c>
      <c r="J20" s="143"/>
      <c r="K20" s="146">
        <v>9305326.6899999995</v>
      </c>
    </row>
    <row r="21" spans="2:11" x14ac:dyDescent="0.25">
      <c r="B21" s="111" t="s">
        <v>27</v>
      </c>
      <c r="C21" s="151"/>
      <c r="D21" s="151"/>
      <c r="E21" s="106"/>
      <c r="F21" s="106"/>
      <c r="G21" s="106"/>
      <c r="H21" s="106"/>
      <c r="I21" s="106"/>
      <c r="J21" s="106"/>
      <c r="K21" s="106"/>
    </row>
    <row r="22" spans="2:11" x14ac:dyDescent="0.25">
      <c r="B22" s="131" t="s">
        <v>178</v>
      </c>
      <c r="C22" s="111"/>
      <c r="D22" s="111"/>
      <c r="E22" s="111"/>
      <c r="F22" s="106"/>
      <c r="G22" s="111"/>
      <c r="H22" s="111"/>
      <c r="I22" s="111"/>
      <c r="J22" s="111"/>
      <c r="K22" s="111"/>
    </row>
    <row r="23" spans="2:11" x14ac:dyDescent="0.25">
      <c r="B23" s="111" t="s">
        <v>27</v>
      </c>
      <c r="C23" s="151"/>
      <c r="D23" s="151"/>
      <c r="E23" s="106"/>
      <c r="F23" s="106"/>
      <c r="G23" s="106"/>
      <c r="H23" s="106"/>
      <c r="I23" s="106"/>
      <c r="J23" s="106"/>
      <c r="K23" s="106"/>
    </row>
    <row r="24" spans="2:11" x14ac:dyDescent="0.25">
      <c r="B24" s="131" t="s">
        <v>179</v>
      </c>
      <c r="C24" s="151"/>
      <c r="D24" s="151"/>
      <c r="E24" s="106"/>
      <c r="F24" s="106"/>
      <c r="G24" s="106"/>
      <c r="H24" s="106"/>
      <c r="I24" s="106"/>
      <c r="J24" s="106"/>
      <c r="K24" s="106"/>
    </row>
    <row r="25" spans="2:11" x14ac:dyDescent="0.25">
      <c r="B25" s="115" t="s">
        <v>180</v>
      </c>
      <c r="C25" s="151"/>
      <c r="D25" s="151"/>
      <c r="E25" s="106"/>
      <c r="F25" s="106"/>
      <c r="G25" s="106"/>
      <c r="H25" s="106"/>
      <c r="I25" s="106"/>
      <c r="J25" s="106"/>
      <c r="K25" s="106"/>
    </row>
    <row r="26" spans="2:11" x14ac:dyDescent="0.25">
      <c r="B26" s="111" t="s">
        <v>181</v>
      </c>
      <c r="C26" s="142">
        <v>1132149.1100000001</v>
      </c>
      <c r="D26" s="142"/>
      <c r="E26" s="142">
        <v>108206.65</v>
      </c>
      <c r="F26" s="156"/>
      <c r="G26" s="142">
        <v>165368.48000000001</v>
      </c>
      <c r="H26" s="142"/>
      <c r="I26" s="142">
        <v>244179.7</v>
      </c>
      <c r="J26" s="142"/>
      <c r="K26" s="142">
        <v>1649903.94</v>
      </c>
    </row>
    <row r="27" spans="2:11" x14ac:dyDescent="0.25">
      <c r="B27" s="111" t="s">
        <v>182</v>
      </c>
      <c r="C27" s="108">
        <v>108740</v>
      </c>
      <c r="D27" s="108"/>
      <c r="E27" s="108">
        <v>5000</v>
      </c>
      <c r="F27" s="106"/>
      <c r="G27" s="108">
        <v>12026</v>
      </c>
      <c r="H27" s="108"/>
      <c r="I27" s="108">
        <v>13584.44</v>
      </c>
      <c r="J27" s="108"/>
      <c r="K27" s="108">
        <v>139350.44</v>
      </c>
    </row>
    <row r="28" spans="2:11" x14ac:dyDescent="0.25">
      <c r="B28" s="111" t="s">
        <v>183</v>
      </c>
      <c r="C28" s="108">
        <v>87637.1</v>
      </c>
      <c r="D28" s="108"/>
      <c r="E28" s="108">
        <v>5000</v>
      </c>
      <c r="F28" s="106"/>
      <c r="G28" s="108">
        <v>7906</v>
      </c>
      <c r="H28" s="108"/>
      <c r="I28" s="108">
        <v>13750</v>
      </c>
      <c r="J28" s="108"/>
      <c r="K28" s="108">
        <v>114293.1</v>
      </c>
    </row>
    <row r="29" spans="2:11" x14ac:dyDescent="0.25">
      <c r="B29" s="111" t="s">
        <v>184</v>
      </c>
      <c r="C29" s="108">
        <v>16700</v>
      </c>
      <c r="D29" s="108"/>
      <c r="E29" s="108">
        <v>9018.9599999999991</v>
      </c>
      <c r="F29" s="106"/>
      <c r="G29" s="108">
        <v>800</v>
      </c>
      <c r="H29" s="108"/>
      <c r="I29" s="108">
        <v>1700</v>
      </c>
      <c r="J29" s="108"/>
      <c r="K29" s="108">
        <v>28218.959999999999</v>
      </c>
    </row>
    <row r="30" spans="2:11" x14ac:dyDescent="0.25">
      <c r="B30" s="111" t="s">
        <v>185</v>
      </c>
      <c r="C30" s="108">
        <v>22584</v>
      </c>
      <c r="D30" s="108"/>
      <c r="E30" s="108">
        <v>0</v>
      </c>
      <c r="F30" s="106"/>
      <c r="G30" s="108">
        <v>1250</v>
      </c>
      <c r="H30" s="108"/>
      <c r="I30" s="108">
        <v>3750</v>
      </c>
      <c r="J30" s="108"/>
      <c r="K30" s="108">
        <v>27584</v>
      </c>
    </row>
    <row r="31" spans="2:11" x14ac:dyDescent="0.25">
      <c r="B31" s="111" t="s">
        <v>186</v>
      </c>
      <c r="C31" s="108">
        <v>19000</v>
      </c>
      <c r="D31" s="108"/>
      <c r="E31" s="108">
        <v>1000</v>
      </c>
      <c r="F31" s="106"/>
      <c r="G31" s="108">
        <v>1000</v>
      </c>
      <c r="H31" s="108"/>
      <c r="I31" s="108">
        <v>2000</v>
      </c>
      <c r="J31" s="108"/>
      <c r="K31" s="108">
        <v>23000</v>
      </c>
    </row>
    <row r="32" spans="2:11" x14ac:dyDescent="0.25">
      <c r="B32" s="111" t="s">
        <v>12</v>
      </c>
      <c r="C32" s="108">
        <v>72000</v>
      </c>
      <c r="D32" s="108"/>
      <c r="E32" s="108">
        <v>24000</v>
      </c>
      <c r="F32" s="106"/>
      <c r="G32" s="108">
        <v>24000</v>
      </c>
      <c r="H32" s="108"/>
      <c r="I32" s="108">
        <v>24000</v>
      </c>
      <c r="J32" s="108"/>
      <c r="K32" s="108">
        <v>144000</v>
      </c>
    </row>
    <row r="33" spans="2:11" x14ac:dyDescent="0.25">
      <c r="B33" s="111" t="s">
        <v>20</v>
      </c>
      <c r="C33" s="108">
        <v>1767337</v>
      </c>
      <c r="D33" s="108"/>
      <c r="E33" s="108">
        <v>0</v>
      </c>
      <c r="F33" s="106"/>
      <c r="G33" s="112">
        <v>-2679</v>
      </c>
      <c r="H33" s="112"/>
      <c r="I33" s="108">
        <v>1917288</v>
      </c>
      <c r="J33" s="108"/>
      <c r="K33" s="108">
        <v>3681946</v>
      </c>
    </row>
    <row r="34" spans="2:11" x14ac:dyDescent="0.25">
      <c r="B34" s="109"/>
      <c r="C34" s="152"/>
      <c r="D34" s="152"/>
      <c r="E34" s="109"/>
      <c r="F34" s="106"/>
      <c r="G34" s="109"/>
      <c r="H34" s="109"/>
      <c r="I34" s="109"/>
      <c r="J34" s="109"/>
      <c r="K34" s="109"/>
    </row>
    <row r="35" spans="2:11" x14ac:dyDescent="0.25">
      <c r="B35" s="115" t="s">
        <v>187</v>
      </c>
      <c r="C35" s="146">
        <v>3226147.21</v>
      </c>
      <c r="D35" s="142"/>
      <c r="E35" s="146">
        <v>152225.60999999999</v>
      </c>
      <c r="F35" s="156"/>
      <c r="G35" s="146">
        <v>209671.48</v>
      </c>
      <c r="H35" s="142"/>
      <c r="I35" s="146">
        <v>2220252.14</v>
      </c>
      <c r="J35" s="142"/>
      <c r="K35" s="146">
        <v>5808296.4400000004</v>
      </c>
    </row>
    <row r="36" spans="2:11" x14ac:dyDescent="0.25">
      <c r="B36" s="111" t="s">
        <v>27</v>
      </c>
      <c r="C36" s="142"/>
      <c r="D36" s="142"/>
      <c r="E36" s="142"/>
      <c r="F36" s="156"/>
      <c r="G36" s="142"/>
      <c r="H36" s="142"/>
      <c r="I36" s="142"/>
      <c r="J36" s="142"/>
      <c r="K36" s="142"/>
    </row>
    <row r="37" spans="2:11" x14ac:dyDescent="0.25">
      <c r="B37" s="115" t="s">
        <v>188</v>
      </c>
      <c r="C37" s="142"/>
      <c r="D37" s="142"/>
      <c r="E37" s="142"/>
      <c r="F37" s="156"/>
      <c r="G37" s="142"/>
      <c r="H37" s="142"/>
      <c r="I37" s="142"/>
      <c r="J37" s="142"/>
      <c r="K37" s="142"/>
    </row>
    <row r="38" spans="2:11" x14ac:dyDescent="0.25">
      <c r="B38" s="111" t="s">
        <v>181</v>
      </c>
      <c r="C38" s="142">
        <v>2377273.9900000002</v>
      </c>
      <c r="D38" s="142"/>
      <c r="E38" s="142">
        <v>367158.14</v>
      </c>
      <c r="F38" s="156"/>
      <c r="G38" s="142">
        <v>314270.99</v>
      </c>
      <c r="H38" s="142"/>
      <c r="I38" s="142">
        <v>312708.90000000002</v>
      </c>
      <c r="J38" s="142"/>
      <c r="K38" s="142">
        <v>3371412.02</v>
      </c>
    </row>
    <row r="39" spans="2:11" x14ac:dyDescent="0.25">
      <c r="B39" s="111" t="s">
        <v>182</v>
      </c>
      <c r="C39" s="152"/>
      <c r="D39" s="152"/>
      <c r="E39" s="109"/>
      <c r="F39" s="106"/>
      <c r="G39" s="108">
        <v>1136</v>
      </c>
      <c r="H39" s="108"/>
      <c r="I39" s="108">
        <v>0</v>
      </c>
      <c r="J39" s="108"/>
      <c r="K39" s="108">
        <v>1136</v>
      </c>
    </row>
    <row r="40" spans="2:11" x14ac:dyDescent="0.25">
      <c r="B40" s="111" t="s">
        <v>184</v>
      </c>
      <c r="C40" s="106"/>
      <c r="D40" s="106"/>
      <c r="E40" s="109"/>
      <c r="F40" s="106"/>
      <c r="G40" s="108">
        <v>1136</v>
      </c>
      <c r="H40" s="108"/>
      <c r="I40" s="108">
        <v>0</v>
      </c>
      <c r="J40" s="108"/>
      <c r="K40" s="108">
        <v>1136</v>
      </c>
    </row>
    <row r="41" spans="2:11" x14ac:dyDescent="0.25">
      <c r="B41" s="115" t="s">
        <v>189</v>
      </c>
      <c r="C41" s="146">
        <v>2377273.9900000002</v>
      </c>
      <c r="D41" s="142"/>
      <c r="E41" s="146">
        <v>367158.14</v>
      </c>
      <c r="F41" s="156"/>
      <c r="G41" s="146">
        <v>316542.99</v>
      </c>
      <c r="H41" s="142"/>
      <c r="I41" s="146">
        <v>312708.90000000002</v>
      </c>
      <c r="J41" s="142"/>
      <c r="K41" s="146">
        <v>3373684.02</v>
      </c>
    </row>
    <row r="42" spans="2:11" x14ac:dyDescent="0.25">
      <c r="B42" s="111" t="s">
        <v>27</v>
      </c>
      <c r="C42" s="151"/>
      <c r="D42" s="151"/>
      <c r="E42" s="106"/>
      <c r="F42" s="106"/>
      <c r="G42" s="106"/>
      <c r="H42" s="106"/>
      <c r="I42" s="106"/>
      <c r="J42" s="106"/>
      <c r="K42" s="106"/>
    </row>
    <row r="43" spans="2:11" x14ac:dyDescent="0.25">
      <c r="B43" s="111" t="s">
        <v>80</v>
      </c>
      <c r="C43" s="142">
        <v>31323.77</v>
      </c>
      <c r="D43" s="142"/>
      <c r="E43" s="142">
        <v>3167.69</v>
      </c>
      <c r="F43" s="156"/>
      <c r="G43" s="142">
        <v>2715.2</v>
      </c>
      <c r="H43" s="142"/>
      <c r="I43" s="142">
        <v>9115.08</v>
      </c>
      <c r="J43" s="142"/>
      <c r="K43" s="142">
        <v>46321.74</v>
      </c>
    </row>
    <row r="44" spans="2:11" x14ac:dyDescent="0.25">
      <c r="B44" s="111" t="s">
        <v>84</v>
      </c>
      <c r="C44" s="108">
        <v>1172635.31</v>
      </c>
      <c r="D44" s="108"/>
      <c r="E44" s="108">
        <v>0</v>
      </c>
      <c r="F44" s="106"/>
      <c r="G44" s="108">
        <v>0</v>
      </c>
      <c r="H44" s="108"/>
      <c r="I44" s="108">
        <v>0</v>
      </c>
      <c r="J44" s="108"/>
      <c r="K44" s="108">
        <v>1172635.31</v>
      </c>
    </row>
    <row r="45" spans="2:11" x14ac:dyDescent="0.25">
      <c r="B45" s="109"/>
      <c r="C45" s="152"/>
      <c r="D45" s="152"/>
      <c r="E45" s="109"/>
      <c r="F45" s="106"/>
      <c r="G45" s="109"/>
      <c r="H45" s="109"/>
      <c r="I45" s="109"/>
      <c r="J45" s="109"/>
      <c r="K45" s="109"/>
    </row>
    <row r="46" spans="2:11" x14ac:dyDescent="0.25">
      <c r="B46" s="115" t="s">
        <v>190</v>
      </c>
      <c r="C46" s="146">
        <v>6807380.2800000003</v>
      </c>
      <c r="D46" s="142"/>
      <c r="E46" s="146">
        <v>522551.44</v>
      </c>
      <c r="F46" s="156"/>
      <c r="G46" s="146">
        <v>528929.67000000004</v>
      </c>
      <c r="H46" s="142"/>
      <c r="I46" s="146">
        <v>2542076.12</v>
      </c>
      <c r="J46" s="142"/>
      <c r="K46" s="146">
        <v>10400937.51</v>
      </c>
    </row>
    <row r="47" spans="2:11" x14ac:dyDescent="0.25">
      <c r="B47" s="111" t="s">
        <v>27</v>
      </c>
      <c r="C47" s="157"/>
      <c r="D47" s="157"/>
      <c r="E47" s="156"/>
      <c r="F47" s="156"/>
      <c r="G47" s="156"/>
      <c r="H47" s="156"/>
      <c r="I47" s="156"/>
      <c r="J47" s="156"/>
      <c r="K47" s="156"/>
    </row>
    <row r="48" spans="2:11" x14ac:dyDescent="0.25">
      <c r="B48" s="109"/>
      <c r="C48" s="158"/>
      <c r="D48" s="158"/>
      <c r="E48" s="159"/>
      <c r="F48" s="156"/>
      <c r="G48" s="159"/>
      <c r="H48" s="159"/>
      <c r="I48" s="159"/>
      <c r="J48" s="159"/>
      <c r="K48" s="159"/>
    </row>
    <row r="49" spans="2:11" x14ac:dyDescent="0.25">
      <c r="B49" s="131" t="s">
        <v>191</v>
      </c>
      <c r="C49" s="146">
        <v>6811020.2599999998</v>
      </c>
      <c r="D49" s="142"/>
      <c r="E49" s="146">
        <v>522551.44</v>
      </c>
      <c r="F49" s="156"/>
      <c r="G49" s="146">
        <v>528929.67000000004</v>
      </c>
      <c r="H49" s="142"/>
      <c r="I49" s="146">
        <v>2542076.12</v>
      </c>
      <c r="J49" s="142"/>
      <c r="K49" s="146">
        <v>10404577.49</v>
      </c>
    </row>
    <row r="50" spans="2:11" x14ac:dyDescent="0.25">
      <c r="B50" s="111" t="s">
        <v>27</v>
      </c>
      <c r="C50" s="157"/>
      <c r="D50" s="157"/>
      <c r="E50" s="156"/>
      <c r="F50" s="156"/>
      <c r="G50" s="156"/>
      <c r="H50" s="156"/>
      <c r="I50" s="156"/>
      <c r="J50" s="156"/>
      <c r="K50" s="156"/>
    </row>
    <row r="51" spans="2:11" x14ac:dyDescent="0.25">
      <c r="B51" s="111" t="s">
        <v>27</v>
      </c>
      <c r="C51" s="157"/>
      <c r="D51" s="157"/>
      <c r="E51" s="156"/>
      <c r="F51" s="156"/>
      <c r="G51" s="156"/>
      <c r="H51" s="156"/>
      <c r="I51" s="156"/>
      <c r="J51" s="156"/>
      <c r="K51" s="156"/>
    </row>
    <row r="52" spans="2:11" x14ac:dyDescent="0.25">
      <c r="B52" s="109"/>
      <c r="C52" s="158"/>
      <c r="D52" s="158"/>
      <c r="E52" s="159"/>
      <c r="F52" s="156"/>
      <c r="G52" s="159"/>
      <c r="H52" s="159"/>
      <c r="I52" s="159"/>
      <c r="J52" s="159"/>
      <c r="K52" s="159"/>
    </row>
    <row r="53" spans="2:11" ht="15.75" thickBot="1" x14ac:dyDescent="0.3">
      <c r="B53" s="131" t="s">
        <v>192</v>
      </c>
      <c r="C53" s="147">
        <v>-2221859</v>
      </c>
      <c r="D53" s="160"/>
      <c r="E53" s="147">
        <v>-180442.76</v>
      </c>
      <c r="F53" s="156"/>
      <c r="G53" s="147">
        <v>-184753.05</v>
      </c>
      <c r="H53" s="160"/>
      <c r="I53" s="148">
        <v>1487804.01</v>
      </c>
      <c r="J53" s="142"/>
      <c r="K53" s="147">
        <v>-1099250.8</v>
      </c>
    </row>
    <row r="54" spans="2:11" ht="15.75" thickTop="1" x14ac:dyDescent="0.25">
      <c r="B54" s="109"/>
      <c r="C54" s="152"/>
      <c r="D54" s="152"/>
      <c r="E54" s="109"/>
      <c r="F54" s="106"/>
      <c r="G54" s="109"/>
      <c r="H54" s="109"/>
      <c r="I54" s="109"/>
      <c r="J54" s="109"/>
      <c r="K54" s="109"/>
    </row>
    <row r="55" spans="2:11" x14ac:dyDescent="0.25">
      <c r="B55" s="106"/>
      <c r="C55" s="133" t="s">
        <v>27</v>
      </c>
      <c r="D55" s="133"/>
      <c r="E55" s="106"/>
      <c r="F55" s="106"/>
      <c r="G55" s="106"/>
      <c r="H55" s="106"/>
      <c r="I55" s="106"/>
      <c r="J55" s="106"/>
      <c r="K55" s="106"/>
    </row>
    <row r="56" spans="2:11" x14ac:dyDescent="0.25">
      <c r="B56" s="106"/>
      <c r="C56" s="151"/>
      <c r="D56" s="151"/>
      <c r="E56" s="106"/>
      <c r="F56" s="106"/>
      <c r="G56" s="106"/>
      <c r="H56" s="106"/>
      <c r="I56" s="106"/>
      <c r="J56" s="106"/>
      <c r="K56" s="106"/>
    </row>
    <row r="57" spans="2:11" x14ac:dyDescent="0.25">
      <c r="B57" s="106"/>
      <c r="C57" s="106"/>
      <c r="D57" s="106"/>
      <c r="E57" s="106"/>
      <c r="F57" s="106"/>
      <c r="G57" s="133" t="s">
        <v>27</v>
      </c>
      <c r="H57" s="133"/>
      <c r="I57" s="111" t="s">
        <v>27</v>
      </c>
      <c r="J57" s="111"/>
      <c r="K57" s="133" t="s">
        <v>27</v>
      </c>
    </row>
    <row r="58" spans="2:11" x14ac:dyDescent="0.25">
      <c r="B58" s="106"/>
      <c r="C58" s="106"/>
      <c r="D58" s="106"/>
      <c r="E58" s="106"/>
      <c r="F58" s="106"/>
      <c r="G58" s="106"/>
      <c r="H58" s="106"/>
      <c r="I58" s="106"/>
      <c r="J58" s="106"/>
      <c r="K58" s="106"/>
    </row>
    <row r="59" spans="2:11" x14ac:dyDescent="0.25">
      <c r="B59" s="106"/>
      <c r="C59" s="106"/>
      <c r="D59" s="106"/>
      <c r="E59" s="106"/>
      <c r="F59" s="106"/>
      <c r="G59" s="106"/>
      <c r="H59" s="106"/>
      <c r="I59" s="106"/>
      <c r="J59" s="106"/>
      <c r="K59" s="106"/>
    </row>
    <row r="60" spans="2:11" x14ac:dyDescent="0.25">
      <c r="B60" s="106"/>
      <c r="C60" s="106"/>
      <c r="D60" s="106"/>
      <c r="E60" s="106"/>
      <c r="F60" s="106"/>
      <c r="G60" s="106"/>
      <c r="H60" s="106"/>
      <c r="I60" s="106"/>
      <c r="J60" s="106"/>
      <c r="K60" s="106"/>
    </row>
    <row r="61" spans="2:11" x14ac:dyDescent="0.25">
      <c r="B61" s="106"/>
      <c r="C61" s="106"/>
      <c r="D61" s="106"/>
      <c r="E61" s="106"/>
      <c r="F61" s="106"/>
      <c r="G61" s="106"/>
      <c r="H61" s="106"/>
      <c r="I61" s="106"/>
      <c r="J61" s="106"/>
      <c r="K61" s="10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7"/>
  <sheetViews>
    <sheetView workbookViewId="0">
      <selection activeCell="F3" sqref="F3"/>
    </sheetView>
  </sheetViews>
  <sheetFormatPr baseColWidth="10" defaultColWidth="11" defaultRowHeight="11.25" x14ac:dyDescent="0.2"/>
  <cols>
    <col min="1" max="1" width="2.5703125" style="90" customWidth="1"/>
    <col min="2" max="2" width="40.42578125" style="90" bestFit="1" customWidth="1"/>
    <col min="3" max="3" width="12.85546875" style="90" customWidth="1"/>
    <col min="4" max="4" width="11" style="90"/>
    <col min="5" max="5" width="26.85546875" style="90" bestFit="1" customWidth="1"/>
    <col min="6" max="6" width="16.7109375" style="90" customWidth="1"/>
    <col min="7" max="16384" width="11" style="90"/>
  </cols>
  <sheetData>
    <row r="1" spans="2:6" x14ac:dyDescent="0.2">
      <c r="B1" s="122" t="s">
        <v>112</v>
      </c>
      <c r="D1" s="91"/>
      <c r="F1" s="92"/>
    </row>
    <row r="2" spans="2:6" x14ac:dyDescent="0.2">
      <c r="B2" s="122" t="s">
        <v>170</v>
      </c>
      <c r="F2" s="92"/>
    </row>
    <row r="3" spans="2:6" x14ac:dyDescent="0.2">
      <c r="B3" s="123" t="s">
        <v>171</v>
      </c>
      <c r="C3" s="93"/>
      <c r="D3" s="93"/>
      <c r="E3" s="93"/>
      <c r="F3" s="93"/>
    </row>
    <row r="4" spans="2:6" x14ac:dyDescent="0.2">
      <c r="B4" s="94" t="s">
        <v>113</v>
      </c>
      <c r="C4" s="95" t="s">
        <v>27</v>
      </c>
      <c r="D4" s="92" t="s">
        <v>114</v>
      </c>
      <c r="E4" s="94" t="s">
        <v>115</v>
      </c>
      <c r="F4" s="95" t="s">
        <v>27</v>
      </c>
    </row>
    <row r="5" spans="2:6" x14ac:dyDescent="0.2">
      <c r="B5" s="95" t="s">
        <v>27</v>
      </c>
      <c r="C5" s="95" t="s">
        <v>27</v>
      </c>
      <c r="D5" s="95" t="s">
        <v>27</v>
      </c>
      <c r="E5" s="95" t="s">
        <v>27</v>
      </c>
      <c r="F5" s="95" t="s">
        <v>27</v>
      </c>
    </row>
    <row r="6" spans="2:6" x14ac:dyDescent="0.2">
      <c r="B6" s="102" t="s">
        <v>116</v>
      </c>
      <c r="C6" s="95" t="s">
        <v>27</v>
      </c>
      <c r="D6" s="95" t="s">
        <v>27</v>
      </c>
      <c r="E6" s="102" t="s">
        <v>117</v>
      </c>
      <c r="F6" s="95" t="s">
        <v>27</v>
      </c>
    </row>
    <row r="7" spans="2:6" x14ac:dyDescent="0.2">
      <c r="B7" s="95" t="s">
        <v>27</v>
      </c>
      <c r="C7" s="95" t="s">
        <v>27</v>
      </c>
      <c r="D7" s="92" t="s">
        <v>114</v>
      </c>
      <c r="E7" s="95" t="s">
        <v>27</v>
      </c>
      <c r="F7" s="95" t="s">
        <v>27</v>
      </c>
    </row>
    <row r="8" spans="2:6" x14ac:dyDescent="0.2">
      <c r="B8" s="102" t="s">
        <v>118</v>
      </c>
      <c r="C8" s="95" t="s">
        <v>27</v>
      </c>
      <c r="D8" s="95" t="s">
        <v>27</v>
      </c>
      <c r="E8" s="102" t="s">
        <v>118</v>
      </c>
      <c r="F8" s="95" t="s">
        <v>27</v>
      </c>
    </row>
    <row r="9" spans="2:6" x14ac:dyDescent="0.2">
      <c r="B9" s="95" t="s">
        <v>27</v>
      </c>
      <c r="C9" s="95" t="s">
        <v>27</v>
      </c>
      <c r="D9" s="92" t="s">
        <v>114</v>
      </c>
      <c r="E9" s="95" t="s">
        <v>27</v>
      </c>
      <c r="F9" s="95" t="s">
        <v>27</v>
      </c>
    </row>
    <row r="10" spans="2:6" x14ac:dyDescent="0.2">
      <c r="B10" s="95" t="s">
        <v>119</v>
      </c>
      <c r="C10" s="100">
        <v>6000</v>
      </c>
      <c r="D10" s="95" t="s">
        <v>27</v>
      </c>
      <c r="E10" s="95" t="s">
        <v>120</v>
      </c>
      <c r="F10" s="100">
        <v>687195.41</v>
      </c>
    </row>
    <row r="11" spans="2:6" x14ac:dyDescent="0.2">
      <c r="B11" s="95" t="s">
        <v>121</v>
      </c>
      <c r="C11" s="97">
        <v>2429467.6800000002</v>
      </c>
      <c r="D11" s="95" t="s">
        <v>27</v>
      </c>
      <c r="E11" s="95" t="s">
        <v>122</v>
      </c>
      <c r="F11" s="97">
        <v>415091.42</v>
      </c>
    </row>
    <row r="12" spans="2:6" x14ac:dyDescent="0.2">
      <c r="B12" s="95" t="s">
        <v>123</v>
      </c>
      <c r="C12" s="97">
        <v>8961988.5899999999</v>
      </c>
      <c r="D12" s="95" t="s">
        <v>27</v>
      </c>
      <c r="E12" s="95" t="s">
        <v>27</v>
      </c>
      <c r="F12" s="95" t="s">
        <v>27</v>
      </c>
    </row>
    <row r="13" spans="2:6" x14ac:dyDescent="0.2">
      <c r="B13" s="95" t="s">
        <v>124</v>
      </c>
      <c r="C13" s="97">
        <v>2145546.89</v>
      </c>
      <c r="D13" s="95" t="s">
        <v>27</v>
      </c>
      <c r="E13" s="102" t="s">
        <v>125</v>
      </c>
      <c r="F13" s="103">
        <v>1102286.83</v>
      </c>
    </row>
    <row r="14" spans="2:6" x14ac:dyDescent="0.2">
      <c r="B14" s="95" t="s">
        <v>126</v>
      </c>
      <c r="C14" s="97">
        <v>790471.66</v>
      </c>
      <c r="D14" s="95" t="s">
        <v>27</v>
      </c>
      <c r="E14" s="95" t="s">
        <v>27</v>
      </c>
      <c r="F14" s="95" t="s">
        <v>27</v>
      </c>
    </row>
    <row r="15" spans="2:6" x14ac:dyDescent="0.2">
      <c r="B15" s="95" t="s">
        <v>127</v>
      </c>
      <c r="C15" s="97">
        <v>452765</v>
      </c>
      <c r="D15" s="95" t="s">
        <v>27</v>
      </c>
      <c r="E15" s="102" t="s">
        <v>128</v>
      </c>
      <c r="F15" s="95" t="s">
        <v>27</v>
      </c>
    </row>
    <row r="16" spans="2:6" x14ac:dyDescent="0.2">
      <c r="B16" s="95" t="s">
        <v>129</v>
      </c>
      <c r="C16" s="97">
        <v>22408.799999999999</v>
      </c>
      <c r="D16" s="95" t="s">
        <v>27</v>
      </c>
      <c r="E16" s="95" t="s">
        <v>27</v>
      </c>
      <c r="F16" s="95" t="s">
        <v>27</v>
      </c>
    </row>
    <row r="17" spans="2:6" x14ac:dyDescent="0.2">
      <c r="B17" s="95" t="s">
        <v>130</v>
      </c>
      <c r="C17" s="98">
        <v>-659400.13</v>
      </c>
      <c r="D17" s="95" t="s">
        <v>27</v>
      </c>
      <c r="E17" s="95" t="s">
        <v>131</v>
      </c>
      <c r="F17" s="100">
        <v>6440</v>
      </c>
    </row>
    <row r="18" spans="2:6" x14ac:dyDescent="0.2">
      <c r="B18" s="95" t="s">
        <v>132</v>
      </c>
      <c r="C18" s="98">
        <v>-513235.18</v>
      </c>
      <c r="D18" s="95" t="s">
        <v>27</v>
      </c>
      <c r="E18" s="95" t="s">
        <v>27</v>
      </c>
      <c r="F18" s="95" t="s">
        <v>27</v>
      </c>
    </row>
    <row r="19" spans="2:6" x14ac:dyDescent="0.2">
      <c r="B19" s="95" t="s">
        <v>27</v>
      </c>
      <c r="C19" s="95" t="s">
        <v>27</v>
      </c>
      <c r="D19" s="92" t="s">
        <v>114</v>
      </c>
      <c r="E19" s="102" t="s">
        <v>133</v>
      </c>
      <c r="F19" s="103">
        <v>6440</v>
      </c>
    </row>
    <row r="20" spans="2:6" x14ac:dyDescent="0.2">
      <c r="B20" s="102" t="s">
        <v>125</v>
      </c>
      <c r="C20" s="103">
        <v>13636013.310000001</v>
      </c>
      <c r="D20" s="92" t="s">
        <v>114</v>
      </c>
      <c r="E20" s="95" t="s">
        <v>27</v>
      </c>
      <c r="F20" s="95" t="s">
        <v>27</v>
      </c>
    </row>
    <row r="21" spans="2:6" x14ac:dyDescent="0.2">
      <c r="B21" s="95" t="s">
        <v>27</v>
      </c>
      <c r="C21" s="95" t="s">
        <v>27</v>
      </c>
      <c r="D21" s="92" t="s">
        <v>114</v>
      </c>
      <c r="E21" s="95" t="s">
        <v>27</v>
      </c>
      <c r="F21" s="95" t="s">
        <v>27</v>
      </c>
    </row>
    <row r="22" spans="2:6" x14ac:dyDescent="0.2">
      <c r="B22" s="102" t="s">
        <v>134</v>
      </c>
      <c r="C22" s="95" t="s">
        <v>27</v>
      </c>
      <c r="D22" s="95" t="s">
        <v>27</v>
      </c>
      <c r="E22" s="102" t="s">
        <v>135</v>
      </c>
      <c r="F22" s="103">
        <v>1108726.83</v>
      </c>
    </row>
    <row r="23" spans="2:6" x14ac:dyDescent="0.2">
      <c r="B23" s="95" t="s">
        <v>27</v>
      </c>
      <c r="C23" s="95" t="s">
        <v>27</v>
      </c>
      <c r="D23" s="92" t="s">
        <v>114</v>
      </c>
      <c r="E23" s="95" t="s">
        <v>27</v>
      </c>
      <c r="F23" s="95" t="s">
        <v>27</v>
      </c>
    </row>
    <row r="24" spans="2:6" x14ac:dyDescent="0.2">
      <c r="B24" s="95" t="s">
        <v>136</v>
      </c>
      <c r="C24" s="100">
        <v>1108884.97</v>
      </c>
      <c r="D24" s="95" t="s">
        <v>27</v>
      </c>
      <c r="E24" s="95" t="s">
        <v>27</v>
      </c>
      <c r="F24" s="95" t="s">
        <v>27</v>
      </c>
    </row>
    <row r="25" spans="2:6" x14ac:dyDescent="0.2">
      <c r="B25" s="95" t="s">
        <v>137</v>
      </c>
      <c r="C25" s="97">
        <v>228445.01</v>
      </c>
      <c r="D25" s="95" t="s">
        <v>27</v>
      </c>
      <c r="E25" s="94" t="s">
        <v>138</v>
      </c>
      <c r="F25" s="103">
        <v>1108726.83</v>
      </c>
    </row>
    <row r="26" spans="2:6" x14ac:dyDescent="0.2">
      <c r="B26" s="95" t="s">
        <v>139</v>
      </c>
      <c r="C26" s="97">
        <v>263298.71000000002</v>
      </c>
      <c r="D26" s="95" t="s">
        <v>27</v>
      </c>
      <c r="E26" s="95" t="s">
        <v>27</v>
      </c>
      <c r="F26" s="95" t="s">
        <v>27</v>
      </c>
    </row>
    <row r="27" spans="2:6" x14ac:dyDescent="0.2">
      <c r="B27" s="95" t="s">
        <v>140</v>
      </c>
      <c r="C27" s="97">
        <v>1802.72</v>
      </c>
      <c r="D27" s="95" t="s">
        <v>27</v>
      </c>
      <c r="E27" s="94" t="s">
        <v>141</v>
      </c>
      <c r="F27" s="95" t="s">
        <v>27</v>
      </c>
    </row>
    <row r="28" spans="2:6" x14ac:dyDescent="0.2">
      <c r="B28" s="95" t="s">
        <v>142</v>
      </c>
      <c r="C28" s="97">
        <v>1172950</v>
      </c>
      <c r="D28" s="95" t="s">
        <v>27</v>
      </c>
      <c r="E28" s="95" t="s">
        <v>27</v>
      </c>
      <c r="F28" s="95" t="s">
        <v>27</v>
      </c>
    </row>
    <row r="29" spans="2:6" x14ac:dyDescent="0.2">
      <c r="B29" s="95" t="s">
        <v>143</v>
      </c>
      <c r="C29" s="97">
        <v>17638657.870000001</v>
      </c>
      <c r="D29" s="95" t="s">
        <v>27</v>
      </c>
      <c r="E29" s="96" t="s">
        <v>144</v>
      </c>
      <c r="F29" s="95" t="s">
        <v>27</v>
      </c>
    </row>
    <row r="30" spans="2:6" x14ac:dyDescent="0.2">
      <c r="B30" s="95" t="s">
        <v>145</v>
      </c>
      <c r="C30" s="97">
        <v>645000</v>
      </c>
      <c r="D30" s="95" t="s">
        <v>27</v>
      </c>
      <c r="E30" s="95" t="s">
        <v>27</v>
      </c>
      <c r="F30" s="95" t="s">
        <v>27</v>
      </c>
    </row>
    <row r="31" spans="2:6" x14ac:dyDescent="0.2">
      <c r="B31" s="95" t="s">
        <v>146</v>
      </c>
      <c r="C31" s="97">
        <v>443695</v>
      </c>
      <c r="D31" s="95" t="s">
        <v>27</v>
      </c>
      <c r="E31" s="95" t="s">
        <v>147</v>
      </c>
      <c r="F31" s="100">
        <v>10446445.449999999</v>
      </c>
    </row>
    <row r="32" spans="2:6" x14ac:dyDescent="0.2">
      <c r="B32" s="95" t="s">
        <v>148</v>
      </c>
      <c r="C32" s="98">
        <v>-808657</v>
      </c>
      <c r="D32" s="95" t="s">
        <v>27</v>
      </c>
      <c r="E32" s="95" t="s">
        <v>149</v>
      </c>
      <c r="F32" s="97">
        <v>3757988.99</v>
      </c>
    </row>
    <row r="33" spans="2:6" x14ac:dyDescent="0.2">
      <c r="B33" s="95" t="s">
        <v>150</v>
      </c>
      <c r="C33" s="98">
        <v>-278997.7</v>
      </c>
      <c r="D33" s="95" t="s">
        <v>27</v>
      </c>
      <c r="E33" s="95" t="s">
        <v>151</v>
      </c>
      <c r="F33" s="97">
        <v>3337367.16</v>
      </c>
    </row>
    <row r="34" spans="2:6" x14ac:dyDescent="0.2">
      <c r="B34" s="95" t="s">
        <v>152</v>
      </c>
      <c r="C34" s="98">
        <v>-258185.49</v>
      </c>
      <c r="D34" s="95" t="s">
        <v>27</v>
      </c>
      <c r="E34" s="95" t="s">
        <v>153</v>
      </c>
      <c r="F34" s="97">
        <v>7862470.3600000003</v>
      </c>
    </row>
    <row r="35" spans="2:6" x14ac:dyDescent="0.2">
      <c r="B35" s="95" t="s">
        <v>154</v>
      </c>
      <c r="C35" s="98">
        <v>-1098</v>
      </c>
      <c r="D35" s="95" t="s">
        <v>27</v>
      </c>
      <c r="E35" s="95" t="s">
        <v>155</v>
      </c>
      <c r="F35" s="97">
        <v>4561192.3</v>
      </c>
    </row>
    <row r="36" spans="2:6" x14ac:dyDescent="0.2">
      <c r="B36" s="95" t="s">
        <v>156</v>
      </c>
      <c r="C36" s="98">
        <v>-199.9</v>
      </c>
      <c r="D36" s="95" t="s">
        <v>27</v>
      </c>
      <c r="E36" s="95" t="s">
        <v>157</v>
      </c>
      <c r="F36" s="97">
        <v>2765075.14</v>
      </c>
    </row>
    <row r="37" spans="2:6" x14ac:dyDescent="0.2">
      <c r="B37" s="95" t="s">
        <v>27</v>
      </c>
      <c r="C37" s="95" t="s">
        <v>27</v>
      </c>
      <c r="D37" s="92" t="s">
        <v>114</v>
      </c>
      <c r="E37" s="95" t="s">
        <v>158</v>
      </c>
      <c r="F37" s="97">
        <v>2354645.0299999998</v>
      </c>
    </row>
    <row r="38" spans="2:6" x14ac:dyDescent="0.2">
      <c r="B38" s="102" t="s">
        <v>159</v>
      </c>
      <c r="C38" s="103">
        <v>20155596.190000001</v>
      </c>
      <c r="D38" s="92" t="s">
        <v>114</v>
      </c>
      <c r="E38" s="95" t="s">
        <v>27</v>
      </c>
      <c r="F38" s="95" t="s">
        <v>27</v>
      </c>
    </row>
    <row r="39" spans="2:6" x14ac:dyDescent="0.2">
      <c r="B39" s="95" t="s">
        <v>27</v>
      </c>
      <c r="C39" s="95" t="s">
        <v>27</v>
      </c>
      <c r="D39" s="92" t="s">
        <v>114</v>
      </c>
      <c r="E39" s="102" t="s">
        <v>160</v>
      </c>
      <c r="F39" s="103">
        <v>35085184.43</v>
      </c>
    </row>
    <row r="40" spans="2:6" x14ac:dyDescent="0.2">
      <c r="B40" s="95" t="s">
        <v>27</v>
      </c>
      <c r="C40" s="95" t="s">
        <v>27</v>
      </c>
      <c r="D40" s="92" t="s">
        <v>114</v>
      </c>
      <c r="E40" s="95" t="s">
        <v>27</v>
      </c>
      <c r="F40" s="95" t="s">
        <v>27</v>
      </c>
    </row>
    <row r="41" spans="2:6" x14ac:dyDescent="0.2">
      <c r="B41" s="102" t="s">
        <v>161</v>
      </c>
      <c r="C41" s="103">
        <v>33791609.5</v>
      </c>
      <c r="D41" s="92" t="s">
        <v>114</v>
      </c>
      <c r="E41" s="95" t="s">
        <v>162</v>
      </c>
      <c r="F41" s="100">
        <v>-2402301.7599999998</v>
      </c>
    </row>
    <row r="42" spans="2:6" x14ac:dyDescent="0.2">
      <c r="B42" s="95" t="s">
        <v>27</v>
      </c>
      <c r="C42" s="95" t="s">
        <v>27</v>
      </c>
      <c r="D42" s="92" t="s">
        <v>114</v>
      </c>
      <c r="E42" s="95" t="s">
        <v>27</v>
      </c>
      <c r="F42" s="100" t="s">
        <v>27</v>
      </c>
    </row>
    <row r="43" spans="2:6" x14ac:dyDescent="0.2">
      <c r="B43" s="95" t="s">
        <v>27</v>
      </c>
      <c r="C43" s="95" t="s">
        <v>27</v>
      </c>
      <c r="D43" s="92" t="s">
        <v>114</v>
      </c>
      <c r="E43" s="94" t="s">
        <v>163</v>
      </c>
      <c r="F43" s="103">
        <v>32682882.670000002</v>
      </c>
    </row>
    <row r="44" spans="2:6" x14ac:dyDescent="0.2">
      <c r="B44" s="95" t="s">
        <v>27</v>
      </c>
      <c r="C44" s="95" t="s">
        <v>27</v>
      </c>
      <c r="D44" s="95" t="s">
        <v>27</v>
      </c>
      <c r="E44" s="95" t="s">
        <v>27</v>
      </c>
      <c r="F44" s="100" t="s">
        <v>27</v>
      </c>
    </row>
    <row r="45" spans="2:6" x14ac:dyDescent="0.2">
      <c r="B45" s="95" t="s">
        <v>27</v>
      </c>
      <c r="C45" s="95" t="s">
        <v>27</v>
      </c>
      <c r="D45" s="95" t="s">
        <v>27</v>
      </c>
      <c r="E45" s="95" t="s">
        <v>27</v>
      </c>
      <c r="F45" s="100" t="s">
        <v>27</v>
      </c>
    </row>
    <row r="46" spans="2:6" x14ac:dyDescent="0.2">
      <c r="B46" s="92" t="s">
        <v>114</v>
      </c>
      <c r="C46" s="95" t="s">
        <v>27</v>
      </c>
      <c r="D46" s="95" t="s">
        <v>27</v>
      </c>
      <c r="E46" s="95" t="s">
        <v>27</v>
      </c>
      <c r="F46" s="100" t="s">
        <v>27</v>
      </c>
    </row>
    <row r="47" spans="2:6" ht="12" thickBot="1" x14ac:dyDescent="0.25">
      <c r="B47" s="94" t="s">
        <v>164</v>
      </c>
      <c r="C47" s="104">
        <v>33791609.5</v>
      </c>
      <c r="D47" s="92" t="s">
        <v>114</v>
      </c>
      <c r="E47" s="94" t="s">
        <v>165</v>
      </c>
      <c r="F47" s="104">
        <v>33791609.5</v>
      </c>
    </row>
    <row r="48" spans="2:6" ht="12" thickTop="1" x14ac:dyDescent="0.2">
      <c r="B48" s="92" t="s">
        <v>114</v>
      </c>
      <c r="C48" s="95" t="s">
        <v>27</v>
      </c>
      <c r="D48" s="95" t="s">
        <v>27</v>
      </c>
      <c r="E48" s="95" t="s">
        <v>27</v>
      </c>
      <c r="F48" s="95" t="s">
        <v>27</v>
      </c>
    </row>
    <row r="49" spans="2:6" x14ac:dyDescent="0.2">
      <c r="B49" s="95" t="s">
        <v>27</v>
      </c>
    </row>
    <row r="50" spans="2:6" x14ac:dyDescent="0.2">
      <c r="B50" s="95" t="s">
        <v>27</v>
      </c>
    </row>
    <row r="51" spans="2:6" x14ac:dyDescent="0.2">
      <c r="B51" s="99" t="s">
        <v>166</v>
      </c>
      <c r="C51" s="95"/>
      <c r="D51" s="95"/>
      <c r="E51" s="95"/>
      <c r="F51" s="95"/>
    </row>
    <row r="52" spans="2:6" x14ac:dyDescent="0.2">
      <c r="B52" s="99" t="s">
        <v>167</v>
      </c>
      <c r="C52" s="101">
        <v>1028233.14</v>
      </c>
      <c r="D52" s="99" t="s">
        <v>27</v>
      </c>
      <c r="E52" s="99" t="s">
        <v>27</v>
      </c>
      <c r="F52" s="101" t="s">
        <v>27</v>
      </c>
    </row>
    <row r="53" spans="2:6" x14ac:dyDescent="0.2">
      <c r="B53" s="99" t="s">
        <v>168</v>
      </c>
      <c r="C53" s="99" t="s">
        <v>27</v>
      </c>
      <c r="D53" s="99" t="s">
        <v>27</v>
      </c>
      <c r="E53" s="99" t="s">
        <v>27</v>
      </c>
      <c r="F53" s="101">
        <v>1028233.14</v>
      </c>
    </row>
    <row r="54" spans="2:6" x14ac:dyDescent="0.2">
      <c r="B54" s="93"/>
      <c r="C54" s="93"/>
      <c r="D54" s="93"/>
      <c r="E54" s="93"/>
      <c r="F54" s="101"/>
    </row>
    <row r="55" spans="2:6" x14ac:dyDescent="0.2">
      <c r="B55" s="99" t="s">
        <v>169</v>
      </c>
      <c r="C55" s="101">
        <v>1028233.14</v>
      </c>
      <c r="D55" s="99" t="s">
        <v>27</v>
      </c>
      <c r="E55" s="99" t="s">
        <v>27</v>
      </c>
      <c r="F55" s="101">
        <v>1028233.14</v>
      </c>
    </row>
    <row r="56" spans="2:6" x14ac:dyDescent="0.2">
      <c r="B56" s="93"/>
      <c r="C56" s="93"/>
      <c r="D56" s="93"/>
      <c r="E56" s="93"/>
      <c r="F56" s="101"/>
    </row>
    <row r="57" spans="2:6" x14ac:dyDescent="0.2">
      <c r="B57" s="95" t="s">
        <v>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2"/>
  <sheetViews>
    <sheetView topLeftCell="A25" workbookViewId="0">
      <selection activeCell="E4" sqref="E4:E5"/>
    </sheetView>
  </sheetViews>
  <sheetFormatPr baseColWidth="10" defaultRowHeight="15" x14ac:dyDescent="0.25"/>
  <cols>
    <col min="2" max="2" width="27.42578125" customWidth="1"/>
  </cols>
  <sheetData>
    <row r="1" spans="2:8" x14ac:dyDescent="0.25">
      <c r="B1" s="122" t="s">
        <v>112</v>
      </c>
      <c r="C1" s="124"/>
      <c r="D1" s="124"/>
      <c r="E1" s="124"/>
      <c r="F1" s="124"/>
      <c r="G1" s="124"/>
      <c r="H1" s="124"/>
    </row>
    <row r="2" spans="2:8" x14ac:dyDescent="0.25">
      <c r="B2" s="122" t="s">
        <v>194</v>
      </c>
      <c r="C2" s="124"/>
      <c r="D2" s="124"/>
      <c r="E2" s="124"/>
      <c r="F2" s="124"/>
      <c r="G2" s="124"/>
      <c r="H2" s="124"/>
    </row>
    <row r="3" spans="2:8" x14ac:dyDescent="0.25">
      <c r="B3" s="122" t="s">
        <v>195</v>
      </c>
      <c r="C3" s="125"/>
      <c r="D3" s="125"/>
      <c r="E3" s="125"/>
      <c r="F3" s="124"/>
      <c r="G3" s="124"/>
      <c r="H3" s="124"/>
    </row>
    <row r="4" spans="2:8" x14ac:dyDescent="0.25">
      <c r="B4" s="95"/>
      <c r="C4" s="127" t="s">
        <v>200</v>
      </c>
      <c r="D4" s="126"/>
      <c r="E4" s="110" t="s">
        <v>7</v>
      </c>
      <c r="F4" s="124"/>
      <c r="G4" s="124"/>
      <c r="H4" s="124"/>
    </row>
    <row r="5" spans="2:8" x14ac:dyDescent="0.25">
      <c r="B5" s="125"/>
      <c r="C5" s="139" t="s">
        <v>199</v>
      </c>
      <c r="D5" s="125"/>
      <c r="E5" s="110" t="s">
        <v>3</v>
      </c>
      <c r="F5" s="124"/>
      <c r="G5" s="124"/>
      <c r="H5" s="124"/>
    </row>
    <row r="6" spans="2:8" x14ac:dyDescent="0.25">
      <c r="B6" s="102" t="s">
        <v>174</v>
      </c>
      <c r="C6" s="95"/>
      <c r="D6" s="95"/>
      <c r="E6" s="95"/>
      <c r="F6" s="124"/>
      <c r="G6" s="124"/>
      <c r="H6" s="124"/>
    </row>
    <row r="7" spans="2:8" x14ac:dyDescent="0.25">
      <c r="B7" s="95" t="s">
        <v>27</v>
      </c>
      <c r="C7" s="124"/>
      <c r="D7" s="124"/>
      <c r="E7" s="124"/>
      <c r="F7" s="124"/>
      <c r="G7" s="124"/>
      <c r="H7" s="124"/>
    </row>
    <row r="8" spans="2:8" x14ac:dyDescent="0.25">
      <c r="B8" s="102" t="s">
        <v>175</v>
      </c>
      <c r="C8" s="124"/>
      <c r="D8" s="124"/>
      <c r="E8" s="124"/>
      <c r="F8" s="124"/>
      <c r="G8" s="124"/>
      <c r="H8" s="124"/>
    </row>
    <row r="9" spans="2:8" x14ac:dyDescent="0.25">
      <c r="B9" s="95" t="s">
        <v>10</v>
      </c>
      <c r="C9" s="100">
        <v>270288.68</v>
      </c>
      <c r="D9" s="97"/>
      <c r="E9" s="100">
        <v>1107549.6000000001</v>
      </c>
      <c r="F9" s="124"/>
      <c r="G9" s="124"/>
      <c r="H9" s="124"/>
    </row>
    <row r="10" spans="2:8" x14ac:dyDescent="0.25">
      <c r="B10" s="95" t="s">
        <v>12</v>
      </c>
      <c r="C10" s="97">
        <v>71820</v>
      </c>
      <c r="D10" s="97"/>
      <c r="E10" s="97">
        <v>296537.05</v>
      </c>
      <c r="F10" s="124"/>
      <c r="G10" s="124"/>
      <c r="H10" s="124"/>
    </row>
    <row r="11" spans="2:8" x14ac:dyDescent="0.25">
      <c r="B11" s="95" t="s">
        <v>14</v>
      </c>
      <c r="C11" s="97">
        <v>0</v>
      </c>
      <c r="D11" s="97"/>
      <c r="E11" s="97">
        <v>48920.04</v>
      </c>
      <c r="F11" s="124"/>
      <c r="G11" s="124"/>
      <c r="H11" s="124"/>
    </row>
    <row r="12" spans="2:8" x14ac:dyDescent="0.25">
      <c r="B12" s="95" t="s">
        <v>5</v>
      </c>
      <c r="C12" s="97">
        <v>0</v>
      </c>
      <c r="D12" s="97"/>
      <c r="E12" s="97">
        <v>2491563.67</v>
      </c>
      <c r="F12" s="124"/>
      <c r="G12" s="124"/>
      <c r="H12" s="124"/>
    </row>
    <row r="13" spans="2:8" x14ac:dyDescent="0.25">
      <c r="B13" s="95" t="s">
        <v>22</v>
      </c>
      <c r="C13" s="97">
        <v>0</v>
      </c>
      <c r="D13" s="97"/>
      <c r="E13" s="97">
        <v>986699.58</v>
      </c>
      <c r="F13" s="124"/>
      <c r="G13" s="124"/>
      <c r="H13" s="124"/>
    </row>
    <row r="14" spans="2:8" x14ac:dyDescent="0.25">
      <c r="B14" s="125"/>
      <c r="C14" s="125"/>
      <c r="D14" s="125"/>
      <c r="E14" s="125"/>
      <c r="F14" s="124"/>
      <c r="G14" s="124"/>
      <c r="H14" s="124"/>
    </row>
    <row r="15" spans="2:8" s="134" customFormat="1" x14ac:dyDescent="0.25">
      <c r="B15" s="122" t="s">
        <v>176</v>
      </c>
      <c r="C15" s="103">
        <v>342108.68</v>
      </c>
      <c r="D15" s="100"/>
      <c r="E15" s="103">
        <v>4931269.9400000004</v>
      </c>
      <c r="F15" s="136"/>
      <c r="G15" s="136"/>
      <c r="H15" s="136"/>
    </row>
    <row r="16" spans="2:8" x14ac:dyDescent="0.25">
      <c r="B16" s="95" t="s">
        <v>27</v>
      </c>
      <c r="C16" s="124"/>
      <c r="D16" s="124"/>
      <c r="E16" s="124"/>
      <c r="F16" s="124"/>
      <c r="G16" s="124"/>
      <c r="H16" s="124"/>
    </row>
    <row r="17" spans="2:8" x14ac:dyDescent="0.25">
      <c r="B17" s="125"/>
      <c r="C17" s="125"/>
      <c r="D17" s="125"/>
      <c r="E17" s="125"/>
      <c r="F17" s="124"/>
      <c r="G17" s="124"/>
      <c r="H17" s="124"/>
    </row>
    <row r="18" spans="2:8" s="134" customFormat="1" x14ac:dyDescent="0.25">
      <c r="B18" s="102" t="s">
        <v>177</v>
      </c>
      <c r="C18" s="103">
        <v>342108.68</v>
      </c>
      <c r="D18" s="135"/>
      <c r="E18" s="103">
        <v>4931269.9400000004</v>
      </c>
      <c r="F18" s="136"/>
      <c r="G18" s="136"/>
      <c r="H18" s="136"/>
    </row>
    <row r="19" spans="2:8" x14ac:dyDescent="0.25">
      <c r="B19" s="95" t="s">
        <v>27</v>
      </c>
      <c r="C19" s="124"/>
      <c r="D19" s="124"/>
      <c r="E19" s="124"/>
      <c r="F19" s="124"/>
      <c r="G19" s="124"/>
      <c r="H19" s="124"/>
    </row>
    <row r="20" spans="2:8" x14ac:dyDescent="0.25">
      <c r="B20" s="102" t="s">
        <v>178</v>
      </c>
      <c r="C20" s="95"/>
      <c r="D20" s="95"/>
      <c r="E20" s="95"/>
      <c r="F20" s="124"/>
      <c r="G20" s="124"/>
      <c r="H20" s="124"/>
    </row>
    <row r="21" spans="2:8" x14ac:dyDescent="0.25">
      <c r="B21" s="95" t="s">
        <v>27</v>
      </c>
      <c r="C21" s="124"/>
      <c r="D21" s="124"/>
      <c r="E21" s="124"/>
      <c r="F21" s="124"/>
      <c r="G21" s="124"/>
      <c r="H21" s="124"/>
    </row>
    <row r="22" spans="2:8" x14ac:dyDescent="0.25">
      <c r="B22" s="102" t="s">
        <v>179</v>
      </c>
      <c r="C22" s="124"/>
      <c r="D22" s="124"/>
      <c r="E22" s="124"/>
      <c r="F22" s="124"/>
      <c r="G22" s="124"/>
      <c r="H22" s="124"/>
    </row>
    <row r="23" spans="2:8" x14ac:dyDescent="0.25">
      <c r="B23" s="122" t="s">
        <v>180</v>
      </c>
      <c r="C23" s="124"/>
      <c r="D23" s="124"/>
      <c r="E23" s="124"/>
      <c r="F23" s="124"/>
      <c r="G23" s="124"/>
      <c r="H23" s="124"/>
    </row>
    <row r="24" spans="2:8" x14ac:dyDescent="0.25">
      <c r="B24" s="95" t="s">
        <v>181</v>
      </c>
      <c r="C24" s="100">
        <v>108206.65</v>
      </c>
      <c r="D24" s="97"/>
      <c r="E24" s="100">
        <v>1240355.76</v>
      </c>
      <c r="F24" s="124"/>
      <c r="G24" s="124"/>
      <c r="H24" s="124"/>
    </row>
    <row r="25" spans="2:8" x14ac:dyDescent="0.25">
      <c r="B25" s="95" t="s">
        <v>182</v>
      </c>
      <c r="C25" s="97">
        <v>5000</v>
      </c>
      <c r="D25" s="97"/>
      <c r="E25" s="97">
        <v>113740</v>
      </c>
      <c r="F25" s="124"/>
      <c r="G25" s="124"/>
      <c r="H25" s="124"/>
    </row>
    <row r="26" spans="2:8" x14ac:dyDescent="0.25">
      <c r="B26" s="95" t="s">
        <v>183</v>
      </c>
      <c r="C26" s="97">
        <v>5000</v>
      </c>
      <c r="D26" s="97"/>
      <c r="E26" s="97">
        <v>92637.1</v>
      </c>
      <c r="F26" s="124"/>
      <c r="G26" s="124"/>
      <c r="H26" s="124"/>
    </row>
    <row r="27" spans="2:8" x14ac:dyDescent="0.25">
      <c r="B27" s="95" t="s">
        <v>184</v>
      </c>
      <c r="C27" s="97">
        <v>9018.9599999999991</v>
      </c>
      <c r="D27" s="97"/>
      <c r="E27" s="97">
        <v>25718.959999999999</v>
      </c>
      <c r="F27" s="124"/>
      <c r="G27" s="124"/>
      <c r="H27" s="124"/>
    </row>
    <row r="28" spans="2:8" x14ac:dyDescent="0.25">
      <c r="B28" s="95" t="s">
        <v>185</v>
      </c>
      <c r="C28" s="97">
        <v>0</v>
      </c>
      <c r="D28" s="97"/>
      <c r="E28" s="97">
        <v>22584</v>
      </c>
      <c r="F28" s="124"/>
      <c r="G28" s="124"/>
      <c r="H28" s="124"/>
    </row>
    <row r="29" spans="2:8" x14ac:dyDescent="0.25">
      <c r="B29" s="95" t="s">
        <v>186</v>
      </c>
      <c r="C29" s="97">
        <v>1000</v>
      </c>
      <c r="D29" s="97"/>
      <c r="E29" s="97">
        <v>20000</v>
      </c>
      <c r="F29" s="124"/>
      <c r="G29" s="124"/>
      <c r="H29" s="124"/>
    </row>
    <row r="30" spans="2:8" x14ac:dyDescent="0.25">
      <c r="B30" s="95" t="s">
        <v>12</v>
      </c>
      <c r="C30" s="97">
        <v>24000</v>
      </c>
      <c r="D30" s="97"/>
      <c r="E30" s="97">
        <v>96000</v>
      </c>
      <c r="F30" s="124"/>
      <c r="G30" s="124"/>
      <c r="H30" s="124"/>
    </row>
    <row r="31" spans="2:8" x14ac:dyDescent="0.25">
      <c r="B31" s="95" t="s">
        <v>20</v>
      </c>
      <c r="C31" s="97">
        <v>0</v>
      </c>
      <c r="D31" s="97"/>
      <c r="E31" s="97">
        <v>1767337</v>
      </c>
      <c r="F31" s="124"/>
      <c r="G31" s="124"/>
      <c r="H31" s="124"/>
    </row>
    <row r="32" spans="2:8" x14ac:dyDescent="0.25">
      <c r="B32" s="125"/>
      <c r="C32" s="125"/>
      <c r="D32" s="125"/>
      <c r="E32" s="125"/>
      <c r="F32" s="124"/>
      <c r="G32" s="124"/>
      <c r="H32" s="124"/>
    </row>
    <row r="33" spans="2:8" s="134" customFormat="1" x14ac:dyDescent="0.25">
      <c r="B33" s="122" t="s">
        <v>187</v>
      </c>
      <c r="C33" s="103">
        <v>152225.60999999999</v>
      </c>
      <c r="D33" s="135"/>
      <c r="E33" s="103">
        <v>3378372.82</v>
      </c>
      <c r="F33" s="136"/>
      <c r="G33" s="136"/>
      <c r="H33" s="136"/>
    </row>
    <row r="34" spans="2:8" s="134" customFormat="1" x14ac:dyDescent="0.25">
      <c r="B34" s="122" t="s">
        <v>27</v>
      </c>
      <c r="C34" s="136"/>
      <c r="D34" s="136"/>
      <c r="E34" s="136"/>
      <c r="F34" s="136"/>
      <c r="G34" s="136"/>
      <c r="H34" s="136"/>
    </row>
    <row r="35" spans="2:8" s="134" customFormat="1" x14ac:dyDescent="0.25">
      <c r="B35" s="122" t="s">
        <v>188</v>
      </c>
      <c r="C35" s="136"/>
      <c r="D35" s="136"/>
      <c r="E35" s="136"/>
      <c r="F35" s="136"/>
      <c r="G35" s="136"/>
      <c r="H35" s="136"/>
    </row>
    <row r="36" spans="2:8" x14ac:dyDescent="0.25">
      <c r="B36" s="95" t="s">
        <v>181</v>
      </c>
      <c r="C36" s="100">
        <v>367158.14</v>
      </c>
      <c r="D36" s="100"/>
      <c r="E36" s="100">
        <v>2744432.13</v>
      </c>
      <c r="F36" s="124"/>
      <c r="G36" s="124"/>
      <c r="H36" s="124"/>
    </row>
    <row r="37" spans="2:8" x14ac:dyDescent="0.25">
      <c r="B37" s="125"/>
      <c r="C37" s="125"/>
      <c r="D37" s="125"/>
      <c r="E37" s="125"/>
      <c r="F37" s="124"/>
      <c r="G37" s="124"/>
      <c r="H37" s="124"/>
    </row>
    <row r="38" spans="2:8" s="134" customFormat="1" x14ac:dyDescent="0.25">
      <c r="B38" s="122" t="s">
        <v>189</v>
      </c>
      <c r="C38" s="103">
        <v>367158.14</v>
      </c>
      <c r="D38" s="135"/>
      <c r="E38" s="103">
        <v>2744432.13</v>
      </c>
      <c r="F38" s="136"/>
      <c r="G38" s="136"/>
      <c r="H38" s="136"/>
    </row>
    <row r="39" spans="2:8" x14ac:dyDescent="0.25">
      <c r="B39" s="95" t="s">
        <v>27</v>
      </c>
      <c r="C39" s="124"/>
      <c r="D39" s="124"/>
      <c r="E39" s="124"/>
      <c r="F39" s="124"/>
      <c r="G39" s="124"/>
      <c r="H39" s="124"/>
    </row>
    <row r="40" spans="2:8" x14ac:dyDescent="0.25">
      <c r="B40" s="95" t="s">
        <v>80</v>
      </c>
      <c r="C40" s="100">
        <v>3167.69</v>
      </c>
      <c r="D40" s="100"/>
      <c r="E40" s="100">
        <v>34491.46</v>
      </c>
      <c r="F40" s="124"/>
      <c r="G40" s="124"/>
      <c r="H40" s="124"/>
    </row>
    <row r="41" spans="2:8" x14ac:dyDescent="0.25">
      <c r="B41" s="95" t="s">
        <v>84</v>
      </c>
      <c r="C41" s="97">
        <v>0</v>
      </c>
      <c r="D41" s="97"/>
      <c r="E41" s="97">
        <v>1172635.31</v>
      </c>
      <c r="F41" s="124"/>
      <c r="G41" s="124"/>
      <c r="H41" s="124"/>
    </row>
    <row r="42" spans="2:8" x14ac:dyDescent="0.25">
      <c r="B42" s="125"/>
      <c r="C42" s="125"/>
      <c r="D42" s="125"/>
      <c r="E42" s="125"/>
      <c r="F42" s="124"/>
      <c r="G42" s="124"/>
      <c r="H42" s="124"/>
    </row>
    <row r="43" spans="2:8" s="134" customFormat="1" x14ac:dyDescent="0.25">
      <c r="B43" s="122" t="s">
        <v>190</v>
      </c>
      <c r="C43" s="103">
        <v>522551.44</v>
      </c>
      <c r="D43" s="135"/>
      <c r="E43" s="103">
        <v>7329931.7199999997</v>
      </c>
      <c r="F43" s="136"/>
      <c r="G43" s="136"/>
      <c r="H43" s="136"/>
    </row>
    <row r="44" spans="2:8" x14ac:dyDescent="0.25">
      <c r="B44" s="95" t="s">
        <v>27</v>
      </c>
      <c r="C44" s="124"/>
      <c r="D44" s="124"/>
      <c r="E44" s="124"/>
      <c r="F44" s="124"/>
      <c r="G44" s="124"/>
      <c r="H44" s="124"/>
    </row>
    <row r="45" spans="2:8" x14ac:dyDescent="0.25">
      <c r="B45" s="125"/>
      <c r="C45" s="125"/>
      <c r="D45" s="125"/>
      <c r="E45" s="125"/>
      <c r="F45" s="124"/>
      <c r="G45" s="124"/>
      <c r="H45" s="124"/>
    </row>
    <row r="46" spans="2:8" x14ac:dyDescent="0.25">
      <c r="B46" s="102" t="s">
        <v>191</v>
      </c>
      <c r="C46" s="103">
        <v>522551.44</v>
      </c>
      <c r="D46" s="97"/>
      <c r="E46" s="103">
        <v>7333571.7000000002</v>
      </c>
      <c r="F46" s="124"/>
      <c r="G46" s="124"/>
      <c r="H46" s="124"/>
    </row>
    <row r="47" spans="2:8" x14ac:dyDescent="0.25">
      <c r="B47" s="95" t="s">
        <v>27</v>
      </c>
      <c r="C47" s="124"/>
      <c r="D47" s="124"/>
      <c r="E47" s="124"/>
      <c r="F47" s="124"/>
      <c r="G47" s="124"/>
      <c r="H47" s="124"/>
    </row>
    <row r="48" spans="2:8" x14ac:dyDescent="0.25">
      <c r="B48" s="95" t="s">
        <v>27</v>
      </c>
      <c r="C48" s="124"/>
      <c r="D48" s="124"/>
      <c r="E48" s="124"/>
      <c r="F48" s="124"/>
      <c r="G48" s="124"/>
      <c r="H48" s="124"/>
    </row>
    <row r="49" spans="2:8" x14ac:dyDescent="0.25">
      <c r="B49" s="125"/>
      <c r="C49" s="125"/>
      <c r="D49" s="125"/>
      <c r="E49" s="125"/>
      <c r="F49" s="124"/>
      <c r="G49" s="124"/>
      <c r="H49" s="124"/>
    </row>
    <row r="50" spans="2:8" ht="15.75" thickBot="1" x14ac:dyDescent="0.3">
      <c r="B50" s="102" t="s">
        <v>192</v>
      </c>
      <c r="C50" s="137">
        <v>-180442.76</v>
      </c>
      <c r="D50" s="98"/>
      <c r="E50" s="137">
        <v>-2402301.7599999998</v>
      </c>
      <c r="F50" s="124"/>
      <c r="G50" s="124"/>
      <c r="H50" s="124"/>
    </row>
    <row r="51" spans="2:8" ht="15.75" thickTop="1" x14ac:dyDescent="0.25">
      <c r="B51" s="125"/>
      <c r="C51" s="125"/>
      <c r="D51" s="125"/>
      <c r="E51" s="125"/>
      <c r="F51" s="124"/>
      <c r="G51" s="124"/>
      <c r="H51" s="124"/>
    </row>
    <row r="52" spans="2:8" x14ac:dyDescent="0.25">
      <c r="B52" s="95" t="s">
        <v>27</v>
      </c>
      <c r="C52" s="128" t="s">
        <v>27</v>
      </c>
      <c r="D52" s="128"/>
      <c r="E52" s="128" t="s">
        <v>27</v>
      </c>
      <c r="F52" s="124"/>
      <c r="G52" s="124"/>
      <c r="H52" s="1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1"/>
  <sheetViews>
    <sheetView workbookViewId="0">
      <selection activeCell="B1" sqref="B1:B3"/>
    </sheetView>
  </sheetViews>
  <sheetFormatPr baseColWidth="10" defaultRowHeight="15" x14ac:dyDescent="0.25"/>
  <cols>
    <col min="2" max="2" width="43" bestFit="1" customWidth="1"/>
    <col min="3" max="3" width="13" customWidth="1"/>
    <col min="4" max="4" width="11.5703125" bestFit="1" customWidth="1"/>
    <col min="5" max="5" width="13.42578125" customWidth="1"/>
    <col min="6" max="6" width="15.7109375" customWidth="1"/>
    <col min="7" max="7" width="16" customWidth="1"/>
    <col min="8" max="8" width="20.42578125" customWidth="1"/>
  </cols>
  <sheetData>
    <row r="1" spans="2:8" x14ac:dyDescent="0.25">
      <c r="B1" s="115" t="s">
        <v>112</v>
      </c>
      <c r="C1" s="106"/>
      <c r="D1" s="106"/>
      <c r="E1" s="106"/>
      <c r="F1" s="106"/>
      <c r="G1" s="106"/>
      <c r="H1" s="106"/>
    </row>
    <row r="2" spans="2:8" x14ac:dyDescent="0.25">
      <c r="B2" s="149" t="s">
        <v>553</v>
      </c>
      <c r="C2" s="106"/>
      <c r="D2" s="106"/>
      <c r="E2" s="106"/>
      <c r="F2" s="106"/>
      <c r="G2" s="106"/>
      <c r="H2" s="106"/>
    </row>
    <row r="3" spans="2:8" x14ac:dyDescent="0.25">
      <c r="B3" s="150" t="s">
        <v>171</v>
      </c>
      <c r="C3" s="106"/>
      <c r="D3" s="106"/>
      <c r="E3" s="106"/>
      <c r="F3" s="106"/>
      <c r="G3" s="106"/>
      <c r="H3" s="106"/>
    </row>
    <row r="4" spans="2:8" x14ac:dyDescent="0.25">
      <c r="B4" s="106"/>
      <c r="C4" s="106"/>
      <c r="D4" s="106"/>
      <c r="E4" s="106"/>
      <c r="F4" s="106"/>
      <c r="G4" s="106"/>
      <c r="H4" s="106"/>
    </row>
    <row r="5" spans="2:8" x14ac:dyDescent="0.25">
      <c r="B5" s="106" t="s">
        <v>202</v>
      </c>
      <c r="C5" s="106" t="s">
        <v>203</v>
      </c>
      <c r="D5" s="106" t="s">
        <v>204</v>
      </c>
      <c r="E5" s="106"/>
      <c r="F5" s="106"/>
      <c r="G5" s="106" t="s">
        <v>203</v>
      </c>
      <c r="H5" s="106" t="s">
        <v>205</v>
      </c>
    </row>
    <row r="6" spans="2:8" x14ac:dyDescent="0.25">
      <c r="B6" s="106"/>
      <c r="C6" s="106" t="s">
        <v>206</v>
      </c>
      <c r="D6" s="106" t="s">
        <v>207</v>
      </c>
      <c r="E6" s="106" t="s">
        <v>208</v>
      </c>
      <c r="F6" s="106" t="s">
        <v>209</v>
      </c>
      <c r="G6" s="106" t="s">
        <v>206</v>
      </c>
      <c r="H6" s="106" t="s">
        <v>207</v>
      </c>
    </row>
    <row r="7" spans="2:8" x14ac:dyDescent="0.25">
      <c r="B7" s="106"/>
      <c r="C7" s="106"/>
      <c r="D7" s="106"/>
      <c r="E7" s="106"/>
      <c r="F7" s="106"/>
      <c r="G7" s="106"/>
      <c r="H7" s="106"/>
    </row>
    <row r="8" spans="2:8" x14ac:dyDescent="0.25">
      <c r="B8" s="106" t="s">
        <v>210</v>
      </c>
      <c r="C8" s="106">
        <v>33889218.789999999</v>
      </c>
      <c r="D8" s="106" t="s">
        <v>27</v>
      </c>
      <c r="E8" s="106">
        <v>1281210.99</v>
      </c>
      <c r="F8" s="106">
        <v>1378820.28</v>
      </c>
      <c r="G8" s="106">
        <v>33791609.5</v>
      </c>
      <c r="H8" s="106" t="s">
        <v>27</v>
      </c>
    </row>
    <row r="9" spans="2:8" x14ac:dyDescent="0.25">
      <c r="B9" s="106" t="s">
        <v>211</v>
      </c>
      <c r="C9" s="106">
        <v>13733622.6</v>
      </c>
      <c r="D9" s="106" t="s">
        <v>27</v>
      </c>
      <c r="E9" s="106">
        <v>1281210.99</v>
      </c>
      <c r="F9" s="106">
        <v>1378820.28</v>
      </c>
      <c r="G9" s="106">
        <v>13636013.310000001</v>
      </c>
      <c r="H9" s="106" t="s">
        <v>27</v>
      </c>
    </row>
    <row r="10" spans="2:8" x14ac:dyDescent="0.25">
      <c r="B10" s="106" t="s">
        <v>119</v>
      </c>
      <c r="C10" s="106">
        <v>6000</v>
      </c>
      <c r="D10" s="106" t="s">
        <v>27</v>
      </c>
      <c r="E10" s="106">
        <v>0</v>
      </c>
      <c r="F10" s="106">
        <v>0</v>
      </c>
      <c r="G10" s="106">
        <v>6000</v>
      </c>
      <c r="H10" s="106" t="s">
        <v>27</v>
      </c>
    </row>
    <row r="11" spans="2:8" x14ac:dyDescent="0.25">
      <c r="B11" s="106" t="s">
        <v>212</v>
      </c>
      <c r="C11" s="106">
        <v>6000</v>
      </c>
      <c r="D11" s="106" t="s">
        <v>27</v>
      </c>
      <c r="E11" s="106">
        <v>0</v>
      </c>
      <c r="F11" s="106">
        <v>0</v>
      </c>
      <c r="G11" s="106">
        <v>6000</v>
      </c>
      <c r="H11" s="106" t="s">
        <v>27</v>
      </c>
    </row>
    <row r="12" spans="2:8" x14ac:dyDescent="0.25">
      <c r="B12" s="106" t="s">
        <v>121</v>
      </c>
      <c r="C12" s="106">
        <v>3218716.62</v>
      </c>
      <c r="D12" s="106" t="s">
        <v>27</v>
      </c>
      <c r="E12" s="106">
        <v>505044.7</v>
      </c>
      <c r="F12" s="106">
        <v>1294293.6399999999</v>
      </c>
      <c r="G12" s="106">
        <v>2429467.6800000002</v>
      </c>
      <c r="H12" s="106" t="s">
        <v>27</v>
      </c>
    </row>
    <row r="13" spans="2:8" x14ac:dyDescent="0.25">
      <c r="B13" s="106" t="s">
        <v>213</v>
      </c>
      <c r="C13" s="106">
        <v>655665.51</v>
      </c>
      <c r="D13" s="106" t="s">
        <v>27</v>
      </c>
      <c r="E13" s="106">
        <v>357341.68</v>
      </c>
      <c r="F13" s="106">
        <v>465947.78</v>
      </c>
      <c r="G13" s="106">
        <v>547059.41</v>
      </c>
      <c r="H13" s="106" t="s">
        <v>27</v>
      </c>
    </row>
    <row r="14" spans="2:8" x14ac:dyDescent="0.25">
      <c r="B14" s="106" t="s">
        <v>214</v>
      </c>
      <c r="C14" s="106">
        <v>622116.06999999995</v>
      </c>
      <c r="D14" s="106" t="s">
        <v>27</v>
      </c>
      <c r="E14" s="106">
        <v>71820</v>
      </c>
      <c r="F14" s="106">
        <v>600998.29</v>
      </c>
      <c r="G14" s="106">
        <v>92937.78</v>
      </c>
      <c r="H14" s="106" t="s">
        <v>27</v>
      </c>
    </row>
    <row r="15" spans="2:8" x14ac:dyDescent="0.25">
      <c r="B15" s="106" t="s">
        <v>215</v>
      </c>
      <c r="C15" s="106">
        <v>1102626.57</v>
      </c>
      <c r="D15" s="106" t="s">
        <v>27</v>
      </c>
      <c r="E15" s="106">
        <v>73525.02</v>
      </c>
      <c r="F15" s="106">
        <v>92348</v>
      </c>
      <c r="G15" s="106">
        <v>1083803.5900000001</v>
      </c>
      <c r="H15" s="106" t="s">
        <v>27</v>
      </c>
    </row>
    <row r="16" spans="2:8" x14ac:dyDescent="0.25">
      <c r="B16" s="106" t="s">
        <v>216</v>
      </c>
      <c r="C16" s="106">
        <v>196508.25</v>
      </c>
      <c r="D16" s="106" t="s">
        <v>27</v>
      </c>
      <c r="E16" s="106">
        <v>0</v>
      </c>
      <c r="F16" s="106">
        <v>134138.85</v>
      </c>
      <c r="G16" s="106">
        <v>62369.4</v>
      </c>
      <c r="H16" s="106" t="s">
        <v>27</v>
      </c>
    </row>
    <row r="17" spans="2:8" x14ac:dyDescent="0.25">
      <c r="B17" s="106" t="s">
        <v>217</v>
      </c>
      <c r="C17" s="106">
        <v>280557.94</v>
      </c>
      <c r="D17" s="106" t="s">
        <v>27</v>
      </c>
      <c r="E17" s="106">
        <v>2358</v>
      </c>
      <c r="F17" s="106">
        <v>129.91999999999999</v>
      </c>
      <c r="G17" s="106">
        <v>282786.02</v>
      </c>
      <c r="H17" s="106" t="s">
        <v>27</v>
      </c>
    </row>
    <row r="18" spans="2:8" x14ac:dyDescent="0.25">
      <c r="B18" s="106" t="s">
        <v>218</v>
      </c>
      <c r="C18" s="106">
        <v>361242.28</v>
      </c>
      <c r="D18" s="106" t="s">
        <v>27</v>
      </c>
      <c r="E18" s="106">
        <v>0</v>
      </c>
      <c r="F18" s="106">
        <v>730.8</v>
      </c>
      <c r="G18" s="106">
        <v>360511.48</v>
      </c>
      <c r="H18" s="106" t="s">
        <v>27</v>
      </c>
    </row>
    <row r="19" spans="2:8" x14ac:dyDescent="0.25">
      <c r="B19" s="106" t="s">
        <v>123</v>
      </c>
      <c r="C19" s="106">
        <v>8384990.2999999998</v>
      </c>
      <c r="D19" s="106" t="s">
        <v>27</v>
      </c>
      <c r="E19" s="106">
        <v>576998.29</v>
      </c>
      <c r="F19" s="106">
        <v>0</v>
      </c>
      <c r="G19" s="106">
        <v>8961988.5899999999</v>
      </c>
      <c r="H19" s="106" t="s">
        <v>27</v>
      </c>
    </row>
    <row r="20" spans="2:8" x14ac:dyDescent="0.25">
      <c r="B20" s="106" t="s">
        <v>219</v>
      </c>
      <c r="C20" s="106">
        <v>3586998.81</v>
      </c>
      <c r="D20" s="106" t="s">
        <v>27</v>
      </c>
      <c r="E20" s="106">
        <v>576998.29</v>
      </c>
      <c r="F20" s="106">
        <v>0</v>
      </c>
      <c r="G20" s="106">
        <v>4163997.1</v>
      </c>
      <c r="H20" s="106" t="s">
        <v>27</v>
      </c>
    </row>
    <row r="21" spans="2:8" x14ac:dyDescent="0.25">
      <c r="B21" s="106" t="s">
        <v>220</v>
      </c>
      <c r="C21" s="106">
        <v>4797991.49</v>
      </c>
      <c r="D21" s="106" t="s">
        <v>27</v>
      </c>
      <c r="E21" s="106">
        <v>0</v>
      </c>
      <c r="F21" s="106">
        <v>0</v>
      </c>
      <c r="G21" s="106">
        <v>4797991.49</v>
      </c>
      <c r="H21" s="106" t="s">
        <v>27</v>
      </c>
    </row>
    <row r="22" spans="2:8" x14ac:dyDescent="0.25">
      <c r="B22" s="106" t="s">
        <v>124</v>
      </c>
      <c r="C22" s="106">
        <v>2120631.91</v>
      </c>
      <c r="D22" s="106" t="s">
        <v>27</v>
      </c>
      <c r="E22" s="106">
        <v>98440</v>
      </c>
      <c r="F22" s="106">
        <v>73525.02</v>
      </c>
      <c r="G22" s="106">
        <v>2145546.89</v>
      </c>
      <c r="H22" s="106" t="s">
        <v>27</v>
      </c>
    </row>
    <row r="23" spans="2:8" x14ac:dyDescent="0.25">
      <c r="B23" s="106" t="s">
        <v>222</v>
      </c>
      <c r="C23" s="106">
        <v>6652.01</v>
      </c>
      <c r="D23" s="106" t="s">
        <v>27</v>
      </c>
      <c r="E23" s="106">
        <v>0</v>
      </c>
      <c r="F23" s="106">
        <v>0</v>
      </c>
      <c r="G23" s="106">
        <v>6652.01</v>
      </c>
      <c r="H23" s="106" t="s">
        <v>27</v>
      </c>
    </row>
    <row r="24" spans="2:8" x14ac:dyDescent="0.25">
      <c r="B24" s="106" t="s">
        <v>223</v>
      </c>
      <c r="C24" s="106">
        <v>33772.67</v>
      </c>
      <c r="D24" s="106" t="s">
        <v>27</v>
      </c>
      <c r="E24" s="106">
        <v>0</v>
      </c>
      <c r="F24" s="106">
        <v>0</v>
      </c>
      <c r="G24" s="106">
        <v>33772.67</v>
      </c>
      <c r="H24" s="106" t="s">
        <v>27</v>
      </c>
    </row>
    <row r="25" spans="2:8" x14ac:dyDescent="0.25">
      <c r="B25" s="106" t="s">
        <v>224</v>
      </c>
      <c r="C25" s="106">
        <v>78572.39</v>
      </c>
      <c r="D25" s="106" t="s">
        <v>27</v>
      </c>
      <c r="E25" s="106">
        <v>0</v>
      </c>
      <c r="F25" s="106">
        <v>0</v>
      </c>
      <c r="G25" s="106">
        <v>78572.39</v>
      </c>
      <c r="H25" s="106" t="s">
        <v>27</v>
      </c>
    </row>
    <row r="26" spans="2:8" x14ac:dyDescent="0.25">
      <c r="B26" s="106" t="s">
        <v>225</v>
      </c>
      <c r="C26" s="106">
        <v>9815.83</v>
      </c>
      <c r="D26" s="106" t="s">
        <v>27</v>
      </c>
      <c r="E26" s="106">
        <v>0</v>
      </c>
      <c r="F26" s="106">
        <v>0</v>
      </c>
      <c r="G26" s="106">
        <v>9815.83</v>
      </c>
      <c r="H26" s="106" t="s">
        <v>27</v>
      </c>
    </row>
    <row r="27" spans="2:8" x14ac:dyDescent="0.25">
      <c r="B27" s="106" t="s">
        <v>226</v>
      </c>
      <c r="C27" s="106">
        <v>16049.92</v>
      </c>
      <c r="D27" s="106" t="s">
        <v>27</v>
      </c>
      <c r="E27" s="106">
        <v>0</v>
      </c>
      <c r="F27" s="106">
        <v>0</v>
      </c>
      <c r="G27" s="106">
        <v>16049.92</v>
      </c>
      <c r="H27" s="106" t="s">
        <v>27</v>
      </c>
    </row>
    <row r="28" spans="2:8" x14ac:dyDescent="0.25">
      <c r="B28" s="106" t="s">
        <v>228</v>
      </c>
      <c r="C28" s="106">
        <v>7489.92</v>
      </c>
      <c r="D28" s="106" t="s">
        <v>27</v>
      </c>
      <c r="E28" s="106">
        <v>21400</v>
      </c>
      <c r="F28" s="106">
        <v>0</v>
      </c>
      <c r="G28" s="106">
        <v>28889.919999999998</v>
      </c>
      <c r="H28" s="106" t="s">
        <v>27</v>
      </c>
    </row>
    <row r="29" spans="2:8" x14ac:dyDescent="0.25">
      <c r="B29" s="106" t="s">
        <v>229</v>
      </c>
      <c r="C29" s="106">
        <v>3686.66</v>
      </c>
      <c r="D29" s="106" t="s">
        <v>27</v>
      </c>
      <c r="E29" s="106">
        <v>0</v>
      </c>
      <c r="F29" s="106">
        <v>0</v>
      </c>
      <c r="G29" s="106">
        <v>3686.66</v>
      </c>
      <c r="H29" s="106" t="s">
        <v>27</v>
      </c>
    </row>
    <row r="30" spans="2:8" x14ac:dyDescent="0.25">
      <c r="B30" s="106" t="s">
        <v>230</v>
      </c>
      <c r="C30" s="106">
        <v>42800</v>
      </c>
      <c r="D30" s="106" t="s">
        <v>27</v>
      </c>
      <c r="E30" s="106">
        <v>0</v>
      </c>
      <c r="F30" s="106">
        <v>0</v>
      </c>
      <c r="G30" s="106">
        <v>42800</v>
      </c>
      <c r="H30" s="106" t="s">
        <v>27</v>
      </c>
    </row>
    <row r="31" spans="2:8" x14ac:dyDescent="0.25">
      <c r="B31" s="106" t="s">
        <v>231</v>
      </c>
      <c r="C31" s="106">
        <v>19070.16</v>
      </c>
      <c r="D31" s="106" t="s">
        <v>27</v>
      </c>
      <c r="E31" s="106">
        <v>0</v>
      </c>
      <c r="F31" s="106">
        <v>1783.34</v>
      </c>
      <c r="G31" s="106">
        <v>17286.82</v>
      </c>
      <c r="H31" s="106" t="s">
        <v>27</v>
      </c>
    </row>
    <row r="32" spans="2:8" x14ac:dyDescent="0.25">
      <c r="B32" s="106" t="s">
        <v>232</v>
      </c>
      <c r="C32" s="106">
        <v>30679.11</v>
      </c>
      <c r="D32" s="106" t="s">
        <v>27</v>
      </c>
      <c r="E32" s="106">
        <v>0</v>
      </c>
      <c r="F32" s="106">
        <v>0</v>
      </c>
      <c r="G32" s="106">
        <v>30679.11</v>
      </c>
      <c r="H32" s="106" t="s">
        <v>27</v>
      </c>
    </row>
    <row r="33" spans="2:8" x14ac:dyDescent="0.25">
      <c r="B33" s="106" t="s">
        <v>233</v>
      </c>
      <c r="C33" s="106">
        <v>5128.55</v>
      </c>
      <c r="D33" s="106" t="s">
        <v>27</v>
      </c>
      <c r="E33" s="106">
        <v>0</v>
      </c>
      <c r="F33" s="106">
        <v>445.84</v>
      </c>
      <c r="G33" s="106">
        <v>4682.71</v>
      </c>
      <c r="H33" s="106" t="s">
        <v>27</v>
      </c>
    </row>
    <row r="34" spans="2:8" x14ac:dyDescent="0.25">
      <c r="B34" s="106" t="s">
        <v>234</v>
      </c>
      <c r="C34" s="106">
        <v>23333.16</v>
      </c>
      <c r="D34" s="106" t="s">
        <v>27</v>
      </c>
      <c r="E34" s="106">
        <v>0</v>
      </c>
      <c r="F34" s="106">
        <v>0</v>
      </c>
      <c r="G34" s="106">
        <v>23333.16</v>
      </c>
      <c r="H34" s="106" t="s">
        <v>27</v>
      </c>
    </row>
    <row r="35" spans="2:8" x14ac:dyDescent="0.25">
      <c r="B35" s="106" t="s">
        <v>235</v>
      </c>
      <c r="C35" s="106">
        <v>46844</v>
      </c>
      <c r="D35" s="106" t="s">
        <v>27</v>
      </c>
      <c r="E35" s="106">
        <v>0</v>
      </c>
      <c r="F35" s="106">
        <v>0</v>
      </c>
      <c r="G35" s="106">
        <v>46844</v>
      </c>
      <c r="H35" s="106" t="s">
        <v>27</v>
      </c>
    </row>
    <row r="36" spans="2:8" x14ac:dyDescent="0.25">
      <c r="B36" s="106" t="s">
        <v>236</v>
      </c>
      <c r="C36" s="106">
        <v>17579.93</v>
      </c>
      <c r="D36" s="106" t="s">
        <v>27</v>
      </c>
      <c r="E36" s="106">
        <v>0</v>
      </c>
      <c r="F36" s="106">
        <v>0</v>
      </c>
      <c r="G36" s="106">
        <v>17579.93</v>
      </c>
      <c r="H36" s="106" t="s">
        <v>27</v>
      </c>
    </row>
    <row r="37" spans="2:8" x14ac:dyDescent="0.25">
      <c r="B37" s="106" t="s">
        <v>237</v>
      </c>
      <c r="C37" s="106">
        <v>16574.84</v>
      </c>
      <c r="D37" s="106" t="s">
        <v>27</v>
      </c>
      <c r="E37" s="106">
        <v>0</v>
      </c>
      <c r="F37" s="106">
        <v>2675</v>
      </c>
      <c r="G37" s="106">
        <v>13899.84</v>
      </c>
      <c r="H37" s="106" t="s">
        <v>27</v>
      </c>
    </row>
    <row r="38" spans="2:8" x14ac:dyDescent="0.25">
      <c r="B38" s="106" t="s">
        <v>238</v>
      </c>
      <c r="C38" s="106">
        <v>8718.77</v>
      </c>
      <c r="D38" s="106" t="s">
        <v>27</v>
      </c>
      <c r="E38" s="106">
        <v>0</v>
      </c>
      <c r="F38" s="106">
        <v>891.66</v>
      </c>
      <c r="G38" s="106">
        <v>7827.11</v>
      </c>
      <c r="H38" s="106" t="s">
        <v>27</v>
      </c>
    </row>
    <row r="39" spans="2:8" x14ac:dyDescent="0.25">
      <c r="B39" s="106" t="s">
        <v>239</v>
      </c>
      <c r="C39" s="106">
        <v>7891.57</v>
      </c>
      <c r="D39" s="106" t="s">
        <v>27</v>
      </c>
      <c r="E39" s="106">
        <v>0</v>
      </c>
      <c r="F39" s="106">
        <v>713.34</v>
      </c>
      <c r="G39" s="106">
        <v>7178.23</v>
      </c>
      <c r="H39" s="106" t="s">
        <v>27</v>
      </c>
    </row>
    <row r="40" spans="2:8" x14ac:dyDescent="0.25">
      <c r="B40" s="106" t="s">
        <v>240</v>
      </c>
      <c r="C40" s="106">
        <v>5353.66</v>
      </c>
      <c r="D40" s="106" t="s">
        <v>27</v>
      </c>
      <c r="E40" s="106">
        <v>0</v>
      </c>
      <c r="F40" s="106">
        <v>0</v>
      </c>
      <c r="G40" s="106">
        <v>5353.66</v>
      </c>
      <c r="H40" s="106" t="s">
        <v>27</v>
      </c>
    </row>
    <row r="41" spans="2:8" x14ac:dyDescent="0.25">
      <c r="B41" s="106" t="s">
        <v>242</v>
      </c>
      <c r="C41" s="106">
        <v>16929.88</v>
      </c>
      <c r="D41" s="106" t="s">
        <v>27</v>
      </c>
      <c r="E41" s="106">
        <v>0</v>
      </c>
      <c r="F41" s="106">
        <v>936.26</v>
      </c>
      <c r="G41" s="106">
        <v>15993.62</v>
      </c>
      <c r="H41" s="106" t="s">
        <v>27</v>
      </c>
    </row>
    <row r="42" spans="2:8" x14ac:dyDescent="0.25">
      <c r="B42" s="106" t="s">
        <v>243</v>
      </c>
      <c r="C42" s="106">
        <v>16546.86</v>
      </c>
      <c r="D42" s="106" t="s">
        <v>27</v>
      </c>
      <c r="E42" s="106">
        <v>0</v>
      </c>
      <c r="F42" s="106">
        <v>0</v>
      </c>
      <c r="G42" s="106">
        <v>16546.86</v>
      </c>
      <c r="H42" s="106" t="s">
        <v>27</v>
      </c>
    </row>
    <row r="43" spans="2:8" x14ac:dyDescent="0.25">
      <c r="B43" s="106" t="s">
        <v>244</v>
      </c>
      <c r="C43" s="106">
        <v>21399.96</v>
      </c>
      <c r="D43" s="106" t="s">
        <v>27</v>
      </c>
      <c r="E43" s="106">
        <v>0</v>
      </c>
      <c r="F43" s="106">
        <v>0</v>
      </c>
      <c r="G43" s="106">
        <v>21399.96</v>
      </c>
      <c r="H43" s="106" t="s">
        <v>27</v>
      </c>
    </row>
    <row r="44" spans="2:8" x14ac:dyDescent="0.25">
      <c r="B44" s="106" t="s">
        <v>245</v>
      </c>
      <c r="C44" s="106">
        <v>45646.52</v>
      </c>
      <c r="D44" s="106" t="s">
        <v>27</v>
      </c>
      <c r="E44" s="106">
        <v>0</v>
      </c>
      <c r="F44" s="106">
        <v>0</v>
      </c>
      <c r="G44" s="106">
        <v>45646.52</v>
      </c>
      <c r="H44" s="106" t="s">
        <v>27</v>
      </c>
    </row>
    <row r="45" spans="2:8" x14ac:dyDescent="0.25">
      <c r="B45" s="106" t="s">
        <v>246</v>
      </c>
      <c r="C45" s="106">
        <v>5820</v>
      </c>
      <c r="D45" s="106" t="s">
        <v>27</v>
      </c>
      <c r="E45" s="106">
        <v>0</v>
      </c>
      <c r="F45" s="106">
        <v>0</v>
      </c>
      <c r="G45" s="106">
        <v>5820</v>
      </c>
      <c r="H45" s="106" t="s">
        <v>27</v>
      </c>
    </row>
    <row r="46" spans="2:8" x14ac:dyDescent="0.25">
      <c r="B46" s="106" t="s">
        <v>247</v>
      </c>
      <c r="C46" s="106">
        <v>8916.66</v>
      </c>
      <c r="D46" s="106" t="s">
        <v>27</v>
      </c>
      <c r="E46" s="106">
        <v>0</v>
      </c>
      <c r="F46" s="106">
        <v>0</v>
      </c>
      <c r="G46" s="106">
        <v>8916.66</v>
      </c>
      <c r="H46" s="106" t="s">
        <v>27</v>
      </c>
    </row>
    <row r="47" spans="2:8" x14ac:dyDescent="0.25">
      <c r="B47" s="106" t="s">
        <v>248</v>
      </c>
      <c r="C47" s="106">
        <v>5059.8900000000003</v>
      </c>
      <c r="D47" s="106" t="s">
        <v>27</v>
      </c>
      <c r="E47" s="106">
        <v>0</v>
      </c>
      <c r="F47" s="106">
        <v>0</v>
      </c>
      <c r="G47" s="106">
        <v>5059.8900000000003</v>
      </c>
      <c r="H47" s="106" t="s">
        <v>27</v>
      </c>
    </row>
    <row r="48" spans="2:8" x14ac:dyDescent="0.25">
      <c r="B48" s="106" t="s">
        <v>249</v>
      </c>
      <c r="C48" s="106">
        <v>31154.03</v>
      </c>
      <c r="D48" s="106" t="s">
        <v>27</v>
      </c>
      <c r="E48" s="106">
        <v>0</v>
      </c>
      <c r="F48" s="106">
        <v>1783.34</v>
      </c>
      <c r="G48" s="106">
        <v>29370.69</v>
      </c>
      <c r="H48" s="106" t="s">
        <v>27</v>
      </c>
    </row>
    <row r="49" spans="2:8" x14ac:dyDescent="0.25">
      <c r="B49" s="106" t="s">
        <v>250</v>
      </c>
      <c r="C49" s="106">
        <v>10082.4</v>
      </c>
      <c r="D49" s="106" t="s">
        <v>27</v>
      </c>
      <c r="E49" s="106">
        <v>0</v>
      </c>
      <c r="F49" s="106">
        <v>1293.1400000000001</v>
      </c>
      <c r="G49" s="106">
        <v>8789.26</v>
      </c>
      <c r="H49" s="106" t="s">
        <v>27</v>
      </c>
    </row>
    <row r="50" spans="2:8" x14ac:dyDescent="0.25">
      <c r="B50" s="106" t="s">
        <v>251</v>
      </c>
      <c r="C50" s="106">
        <v>10100</v>
      </c>
      <c r="D50" s="106" t="s">
        <v>27</v>
      </c>
      <c r="E50" s="106">
        <v>0</v>
      </c>
      <c r="F50" s="106">
        <v>0</v>
      </c>
      <c r="G50" s="106">
        <v>10100</v>
      </c>
      <c r="H50" s="106" t="s">
        <v>27</v>
      </c>
    </row>
    <row r="51" spans="2:8" x14ac:dyDescent="0.25">
      <c r="B51" s="106" t="s">
        <v>252</v>
      </c>
      <c r="C51" s="106">
        <v>1514.6</v>
      </c>
      <c r="D51" s="106" t="s">
        <v>27</v>
      </c>
      <c r="E51" s="106">
        <v>0</v>
      </c>
      <c r="F51" s="106">
        <v>891.66</v>
      </c>
      <c r="G51" s="106">
        <v>622.94000000000005</v>
      </c>
      <c r="H51" s="106" t="s">
        <v>27</v>
      </c>
    </row>
    <row r="52" spans="2:8" x14ac:dyDescent="0.25">
      <c r="B52" s="106" t="s">
        <v>253</v>
      </c>
      <c r="C52" s="106">
        <v>4280</v>
      </c>
      <c r="D52" s="106" t="s">
        <v>27</v>
      </c>
      <c r="E52" s="106">
        <v>0</v>
      </c>
      <c r="F52" s="106">
        <v>0</v>
      </c>
      <c r="G52" s="106">
        <v>4280</v>
      </c>
      <c r="H52" s="106" t="s">
        <v>27</v>
      </c>
    </row>
    <row r="53" spans="2:8" x14ac:dyDescent="0.25">
      <c r="B53" s="106" t="s">
        <v>254</v>
      </c>
      <c r="C53" s="106">
        <v>39233.339999999997</v>
      </c>
      <c r="D53" s="106" t="s">
        <v>27</v>
      </c>
      <c r="E53" s="106">
        <v>0</v>
      </c>
      <c r="F53" s="106">
        <v>0</v>
      </c>
      <c r="G53" s="106">
        <v>39233.339999999997</v>
      </c>
      <c r="H53" s="106" t="s">
        <v>27</v>
      </c>
    </row>
    <row r="54" spans="2:8" x14ac:dyDescent="0.25">
      <c r="B54" s="106" t="s">
        <v>255</v>
      </c>
      <c r="C54" s="106">
        <v>16464</v>
      </c>
      <c r="D54" s="106" t="s">
        <v>27</v>
      </c>
      <c r="E54" s="106">
        <v>0</v>
      </c>
      <c r="F54" s="106">
        <v>0</v>
      </c>
      <c r="G54" s="106">
        <v>16464</v>
      </c>
      <c r="H54" s="106" t="s">
        <v>27</v>
      </c>
    </row>
    <row r="55" spans="2:8" x14ac:dyDescent="0.25">
      <c r="B55" s="106" t="s">
        <v>256</v>
      </c>
      <c r="C55" s="106">
        <v>12779.59</v>
      </c>
      <c r="D55" s="106" t="s">
        <v>27</v>
      </c>
      <c r="E55" s="106">
        <v>0</v>
      </c>
      <c r="F55" s="106">
        <v>0</v>
      </c>
      <c r="G55" s="106">
        <v>12779.59</v>
      </c>
      <c r="H55" s="106" t="s">
        <v>27</v>
      </c>
    </row>
    <row r="56" spans="2:8" x14ac:dyDescent="0.25">
      <c r="B56" s="106" t="s">
        <v>257</v>
      </c>
      <c r="C56" s="106">
        <v>8916.6200000000008</v>
      </c>
      <c r="D56" s="106" t="s">
        <v>27</v>
      </c>
      <c r="E56" s="106">
        <v>0</v>
      </c>
      <c r="F56" s="106">
        <v>1783.34</v>
      </c>
      <c r="G56" s="106">
        <v>7133.28</v>
      </c>
      <c r="H56" s="106" t="s">
        <v>27</v>
      </c>
    </row>
    <row r="57" spans="2:8" x14ac:dyDescent="0.25">
      <c r="B57" s="106" t="s">
        <v>258</v>
      </c>
      <c r="C57" s="106">
        <v>4681.25</v>
      </c>
      <c r="D57" s="106" t="s">
        <v>27</v>
      </c>
      <c r="E57" s="106">
        <v>0</v>
      </c>
      <c r="F57" s="106">
        <v>1337.5</v>
      </c>
      <c r="G57" s="106">
        <v>3343.75</v>
      </c>
      <c r="H57" s="106" t="s">
        <v>27</v>
      </c>
    </row>
    <row r="58" spans="2:8" x14ac:dyDescent="0.25">
      <c r="B58" s="106" t="s">
        <v>259</v>
      </c>
      <c r="C58" s="106">
        <v>148491.18</v>
      </c>
      <c r="D58" s="106" t="s">
        <v>27</v>
      </c>
      <c r="E58" s="106">
        <v>0</v>
      </c>
      <c r="F58" s="106">
        <v>0</v>
      </c>
      <c r="G58" s="106">
        <v>148491.18</v>
      </c>
      <c r="H58" s="106" t="s">
        <v>27</v>
      </c>
    </row>
    <row r="59" spans="2:8" x14ac:dyDescent="0.25">
      <c r="B59" s="106" t="s">
        <v>260</v>
      </c>
      <c r="C59" s="106">
        <v>2675</v>
      </c>
      <c r="D59" s="106" t="s">
        <v>27</v>
      </c>
      <c r="E59" s="106">
        <v>0</v>
      </c>
      <c r="F59" s="106">
        <v>1070</v>
      </c>
      <c r="G59" s="106">
        <v>1605</v>
      </c>
      <c r="H59" s="106" t="s">
        <v>27</v>
      </c>
    </row>
    <row r="60" spans="2:8" x14ac:dyDescent="0.25">
      <c r="B60" s="106" t="s">
        <v>261</v>
      </c>
      <c r="C60" s="106">
        <v>39279.919999999998</v>
      </c>
      <c r="D60" s="106" t="s">
        <v>27</v>
      </c>
      <c r="E60" s="106">
        <v>0</v>
      </c>
      <c r="F60" s="106">
        <v>0</v>
      </c>
      <c r="G60" s="106">
        <v>39279.919999999998</v>
      </c>
      <c r="H60" s="106" t="s">
        <v>27</v>
      </c>
    </row>
    <row r="61" spans="2:8" x14ac:dyDescent="0.25">
      <c r="B61" s="106" t="s">
        <v>262</v>
      </c>
      <c r="C61" s="106">
        <v>41016.589999999997</v>
      </c>
      <c r="D61" s="106" t="s">
        <v>27</v>
      </c>
      <c r="E61" s="106">
        <v>0</v>
      </c>
      <c r="F61" s="106">
        <v>3566.66</v>
      </c>
      <c r="G61" s="106">
        <v>37449.93</v>
      </c>
      <c r="H61" s="106" t="s">
        <v>27</v>
      </c>
    </row>
    <row r="62" spans="2:8" x14ac:dyDescent="0.25">
      <c r="B62" s="106" t="s">
        <v>263</v>
      </c>
      <c r="C62" s="106">
        <v>17919.919999999998</v>
      </c>
      <c r="D62" s="106" t="s">
        <v>27</v>
      </c>
      <c r="E62" s="106">
        <v>0</v>
      </c>
      <c r="F62" s="106">
        <v>0</v>
      </c>
      <c r="G62" s="106">
        <v>17919.919999999998</v>
      </c>
      <c r="H62" s="106" t="s">
        <v>27</v>
      </c>
    </row>
    <row r="63" spans="2:8" x14ac:dyDescent="0.25">
      <c r="B63" s="106" t="s">
        <v>265</v>
      </c>
      <c r="C63" s="106">
        <v>3437.34</v>
      </c>
      <c r="D63" s="106" t="s">
        <v>27</v>
      </c>
      <c r="E63" s="106">
        <v>0</v>
      </c>
      <c r="F63" s="106">
        <v>0</v>
      </c>
      <c r="G63" s="106">
        <v>3437.34</v>
      </c>
      <c r="H63" s="106" t="s">
        <v>27</v>
      </c>
    </row>
    <row r="64" spans="2:8" x14ac:dyDescent="0.25">
      <c r="B64" s="106" t="s">
        <v>266</v>
      </c>
      <c r="C64" s="106">
        <v>7839.92</v>
      </c>
      <c r="D64" s="106" t="s">
        <v>27</v>
      </c>
      <c r="E64" s="106">
        <v>0</v>
      </c>
      <c r="F64" s="106">
        <v>0</v>
      </c>
      <c r="G64" s="106">
        <v>7839.92</v>
      </c>
      <c r="H64" s="106" t="s">
        <v>27</v>
      </c>
    </row>
    <row r="65" spans="2:8" x14ac:dyDescent="0.25">
      <c r="B65" s="106" t="s">
        <v>267</v>
      </c>
      <c r="C65" s="106">
        <v>25275</v>
      </c>
      <c r="D65" s="106" t="s">
        <v>27</v>
      </c>
      <c r="E65" s="106">
        <v>0</v>
      </c>
      <c r="F65" s="106">
        <v>2675</v>
      </c>
      <c r="G65" s="106">
        <v>22600</v>
      </c>
      <c r="H65" s="106" t="s">
        <v>27</v>
      </c>
    </row>
    <row r="66" spans="2:8" x14ac:dyDescent="0.25">
      <c r="B66" s="106" t="s">
        <v>268</v>
      </c>
      <c r="C66" s="106">
        <v>11200</v>
      </c>
      <c r="D66" s="106" t="s">
        <v>27</v>
      </c>
      <c r="E66" s="106">
        <v>0</v>
      </c>
      <c r="F66" s="106">
        <v>0</v>
      </c>
      <c r="G66" s="106">
        <v>11200</v>
      </c>
      <c r="H66" s="106" t="s">
        <v>27</v>
      </c>
    </row>
    <row r="67" spans="2:8" x14ac:dyDescent="0.25">
      <c r="B67" s="106" t="s">
        <v>269</v>
      </c>
      <c r="C67" s="106">
        <v>5350</v>
      </c>
      <c r="D67" s="106" t="s">
        <v>27</v>
      </c>
      <c r="E67" s="106">
        <v>0</v>
      </c>
      <c r="F67" s="106">
        <v>2675</v>
      </c>
      <c r="G67" s="106">
        <v>2675</v>
      </c>
      <c r="H67" s="106" t="s">
        <v>27</v>
      </c>
    </row>
    <row r="68" spans="2:8" x14ac:dyDescent="0.25">
      <c r="B68" s="106" t="s">
        <v>270</v>
      </c>
      <c r="C68" s="106">
        <v>1337.5</v>
      </c>
      <c r="D68" s="106" t="s">
        <v>27</v>
      </c>
      <c r="E68" s="106">
        <v>0</v>
      </c>
      <c r="F68" s="106">
        <v>1337.5</v>
      </c>
      <c r="G68" s="106">
        <v>0</v>
      </c>
      <c r="H68" s="106" t="s">
        <v>27</v>
      </c>
    </row>
    <row r="69" spans="2:8" x14ac:dyDescent="0.25">
      <c r="B69" s="106" t="s">
        <v>271</v>
      </c>
      <c r="C69" s="106">
        <v>2230.67</v>
      </c>
      <c r="D69" s="106" t="s">
        <v>27</v>
      </c>
      <c r="E69" s="106">
        <v>0</v>
      </c>
      <c r="F69" s="106">
        <v>0</v>
      </c>
      <c r="G69" s="106">
        <v>2230.67</v>
      </c>
      <c r="H69" s="106" t="s">
        <v>27</v>
      </c>
    </row>
    <row r="70" spans="2:8" x14ac:dyDescent="0.25">
      <c r="B70" s="106" t="s">
        <v>272</v>
      </c>
      <c r="C70" s="106">
        <v>6420</v>
      </c>
      <c r="D70" s="106" t="s">
        <v>27</v>
      </c>
      <c r="E70" s="106">
        <v>0</v>
      </c>
      <c r="F70" s="106">
        <v>0</v>
      </c>
      <c r="G70" s="106">
        <v>6420</v>
      </c>
      <c r="H70" s="106" t="s">
        <v>27</v>
      </c>
    </row>
    <row r="71" spans="2:8" x14ac:dyDescent="0.25">
      <c r="B71" s="106" t="s">
        <v>275</v>
      </c>
      <c r="C71" s="106">
        <v>27916.67</v>
      </c>
      <c r="D71" s="106" t="s">
        <v>27</v>
      </c>
      <c r="E71" s="106">
        <v>0</v>
      </c>
      <c r="F71" s="106">
        <v>0</v>
      </c>
      <c r="G71" s="106">
        <v>27916.67</v>
      </c>
      <c r="H71" s="106" t="s">
        <v>27</v>
      </c>
    </row>
    <row r="72" spans="2:8" x14ac:dyDescent="0.25">
      <c r="B72" s="106" t="s">
        <v>276</v>
      </c>
      <c r="C72" s="106">
        <v>24200</v>
      </c>
      <c r="D72" s="106" t="s">
        <v>27</v>
      </c>
      <c r="E72" s="106">
        <v>0</v>
      </c>
      <c r="F72" s="106">
        <v>0</v>
      </c>
      <c r="G72" s="106">
        <v>24200</v>
      </c>
      <c r="H72" s="106" t="s">
        <v>27</v>
      </c>
    </row>
    <row r="73" spans="2:8" x14ac:dyDescent="0.25">
      <c r="B73" s="106" t="s">
        <v>277</v>
      </c>
      <c r="C73" s="106">
        <v>25858.33</v>
      </c>
      <c r="D73" s="106" t="s">
        <v>27</v>
      </c>
      <c r="E73" s="106">
        <v>0</v>
      </c>
      <c r="F73" s="106">
        <v>178.33</v>
      </c>
      <c r="G73" s="106">
        <v>25680</v>
      </c>
      <c r="H73" s="106" t="s">
        <v>27</v>
      </c>
    </row>
    <row r="74" spans="2:8" x14ac:dyDescent="0.25">
      <c r="B74" s="106" t="s">
        <v>278</v>
      </c>
      <c r="C74" s="106">
        <v>11200</v>
      </c>
      <c r="D74" s="106" t="s">
        <v>27</v>
      </c>
      <c r="E74" s="106">
        <v>0</v>
      </c>
      <c r="F74" s="106">
        <v>0</v>
      </c>
      <c r="G74" s="106">
        <v>11200</v>
      </c>
      <c r="H74" s="106" t="s">
        <v>27</v>
      </c>
    </row>
    <row r="75" spans="2:8" x14ac:dyDescent="0.25">
      <c r="B75" s="106" t="s">
        <v>279</v>
      </c>
      <c r="C75" s="106">
        <v>6547.77</v>
      </c>
      <c r="D75" s="106" t="s">
        <v>27</v>
      </c>
      <c r="E75" s="106">
        <v>0</v>
      </c>
      <c r="F75" s="106">
        <v>1783.34</v>
      </c>
      <c r="G75" s="106">
        <v>4764.43</v>
      </c>
      <c r="H75" s="106" t="s">
        <v>27</v>
      </c>
    </row>
    <row r="76" spans="2:8" x14ac:dyDescent="0.25">
      <c r="B76" s="106" t="s">
        <v>280</v>
      </c>
      <c r="C76" s="106">
        <v>28000</v>
      </c>
      <c r="D76" s="106" t="s">
        <v>27</v>
      </c>
      <c r="E76" s="106">
        <v>0</v>
      </c>
      <c r="F76" s="106">
        <v>0</v>
      </c>
      <c r="G76" s="106">
        <v>28000</v>
      </c>
      <c r="H76" s="106" t="s">
        <v>27</v>
      </c>
    </row>
    <row r="77" spans="2:8" x14ac:dyDescent="0.25">
      <c r="B77" s="106" t="s">
        <v>281</v>
      </c>
      <c r="C77" s="106">
        <v>32100</v>
      </c>
      <c r="D77" s="106" t="s">
        <v>27</v>
      </c>
      <c r="E77" s="106">
        <v>0</v>
      </c>
      <c r="F77" s="106">
        <v>0</v>
      </c>
      <c r="G77" s="106">
        <v>32100</v>
      </c>
      <c r="H77" s="106" t="s">
        <v>27</v>
      </c>
    </row>
    <row r="78" spans="2:8" x14ac:dyDescent="0.25">
      <c r="B78" s="106" t="s">
        <v>282</v>
      </c>
      <c r="C78" s="106">
        <v>50960</v>
      </c>
      <c r="D78" s="106" t="s">
        <v>27</v>
      </c>
      <c r="E78" s="106">
        <v>0</v>
      </c>
      <c r="F78" s="106">
        <v>0</v>
      </c>
      <c r="G78" s="106">
        <v>50960</v>
      </c>
      <c r="H78" s="106" t="s">
        <v>27</v>
      </c>
    </row>
    <row r="79" spans="2:8" x14ac:dyDescent="0.25">
      <c r="B79" s="106" t="s">
        <v>283</v>
      </c>
      <c r="C79" s="106">
        <v>7840</v>
      </c>
      <c r="D79" s="106" t="s">
        <v>27</v>
      </c>
      <c r="E79" s="106">
        <v>0</v>
      </c>
      <c r="F79" s="106">
        <v>0</v>
      </c>
      <c r="G79" s="106">
        <v>7840</v>
      </c>
      <c r="H79" s="106" t="s">
        <v>27</v>
      </c>
    </row>
    <row r="80" spans="2:8" x14ac:dyDescent="0.25">
      <c r="B80" s="106" t="s">
        <v>284</v>
      </c>
      <c r="C80" s="106">
        <v>22400</v>
      </c>
      <c r="D80" s="106" t="s">
        <v>27</v>
      </c>
      <c r="E80" s="106">
        <v>0</v>
      </c>
      <c r="F80" s="106">
        <v>0</v>
      </c>
      <c r="G80" s="106">
        <v>22400</v>
      </c>
      <c r="H80" s="106" t="s">
        <v>27</v>
      </c>
    </row>
    <row r="81" spans="2:8" x14ac:dyDescent="0.25">
      <c r="B81" s="106" t="s">
        <v>287</v>
      </c>
      <c r="C81" s="106">
        <v>33600</v>
      </c>
      <c r="D81" s="106" t="s">
        <v>27</v>
      </c>
      <c r="E81" s="106">
        <v>0</v>
      </c>
      <c r="F81" s="106">
        <v>0</v>
      </c>
      <c r="G81" s="106">
        <v>33600</v>
      </c>
      <c r="H81" s="106" t="s">
        <v>27</v>
      </c>
    </row>
    <row r="82" spans="2:8" x14ac:dyDescent="0.25">
      <c r="B82" s="106" t="s">
        <v>288</v>
      </c>
      <c r="C82" s="106">
        <v>4200.0200000000004</v>
      </c>
      <c r="D82" s="106" t="s">
        <v>27</v>
      </c>
      <c r="E82" s="106">
        <v>0</v>
      </c>
      <c r="F82" s="106">
        <v>0</v>
      </c>
      <c r="G82" s="106">
        <v>4200.0200000000004</v>
      </c>
      <c r="H82" s="106" t="s">
        <v>27</v>
      </c>
    </row>
    <row r="83" spans="2:8" x14ac:dyDescent="0.25">
      <c r="B83" s="106" t="s">
        <v>289</v>
      </c>
      <c r="C83" s="106">
        <v>6420</v>
      </c>
      <c r="D83" s="106" t="s">
        <v>27</v>
      </c>
      <c r="E83" s="106">
        <v>0</v>
      </c>
      <c r="F83" s="106">
        <v>4000</v>
      </c>
      <c r="G83" s="106">
        <v>2420</v>
      </c>
      <c r="H83" s="106" t="s">
        <v>27</v>
      </c>
    </row>
    <row r="84" spans="2:8" x14ac:dyDescent="0.25">
      <c r="B84" s="106" t="s">
        <v>220</v>
      </c>
      <c r="C84" s="106">
        <v>60000</v>
      </c>
      <c r="D84" s="106" t="s">
        <v>27</v>
      </c>
      <c r="E84" s="106">
        <v>0</v>
      </c>
      <c r="F84" s="106">
        <v>0</v>
      </c>
      <c r="G84" s="106">
        <v>60000</v>
      </c>
      <c r="H84" s="106" t="s">
        <v>27</v>
      </c>
    </row>
    <row r="85" spans="2:8" x14ac:dyDescent="0.25">
      <c r="B85" s="106" t="s">
        <v>290</v>
      </c>
      <c r="C85" s="106">
        <v>5412.5</v>
      </c>
      <c r="D85" s="106" t="s">
        <v>27</v>
      </c>
      <c r="E85" s="106">
        <v>0</v>
      </c>
      <c r="F85" s="106">
        <v>0</v>
      </c>
      <c r="G85" s="106">
        <v>5412.5</v>
      </c>
      <c r="H85" s="106" t="s">
        <v>27</v>
      </c>
    </row>
    <row r="86" spans="2:8" x14ac:dyDescent="0.25">
      <c r="B86" s="106" t="s">
        <v>291</v>
      </c>
      <c r="C86" s="106">
        <v>33600</v>
      </c>
      <c r="D86" s="106" t="s">
        <v>27</v>
      </c>
      <c r="E86" s="106">
        <v>0</v>
      </c>
      <c r="F86" s="106">
        <v>0</v>
      </c>
      <c r="G86" s="106">
        <v>33600</v>
      </c>
      <c r="H86" s="106" t="s">
        <v>27</v>
      </c>
    </row>
    <row r="87" spans="2:8" x14ac:dyDescent="0.25">
      <c r="B87" s="106" t="s">
        <v>292</v>
      </c>
      <c r="C87" s="106">
        <v>6250</v>
      </c>
      <c r="D87" s="106" t="s">
        <v>27</v>
      </c>
      <c r="E87" s="106">
        <v>0</v>
      </c>
      <c r="F87" s="106">
        <v>0</v>
      </c>
      <c r="G87" s="106">
        <v>6250</v>
      </c>
      <c r="H87" s="106" t="s">
        <v>27</v>
      </c>
    </row>
    <row r="88" spans="2:8" x14ac:dyDescent="0.25">
      <c r="B88" s="106" t="s">
        <v>293</v>
      </c>
      <c r="C88" s="106">
        <v>8119.99</v>
      </c>
      <c r="D88" s="106" t="s">
        <v>27</v>
      </c>
      <c r="E88" s="106">
        <v>0</v>
      </c>
      <c r="F88" s="106">
        <v>0</v>
      </c>
      <c r="G88" s="106">
        <v>8119.99</v>
      </c>
      <c r="H88" s="106" t="s">
        <v>27</v>
      </c>
    </row>
    <row r="89" spans="2:8" x14ac:dyDescent="0.25">
      <c r="B89" s="106" t="s">
        <v>294</v>
      </c>
      <c r="C89" s="106">
        <v>10700</v>
      </c>
      <c r="D89" s="106" t="s">
        <v>27</v>
      </c>
      <c r="E89" s="106">
        <v>0</v>
      </c>
      <c r="F89" s="106">
        <v>1337.5</v>
      </c>
      <c r="G89" s="106">
        <v>9362.5</v>
      </c>
      <c r="H89" s="106" t="s">
        <v>27</v>
      </c>
    </row>
    <row r="90" spans="2:8" x14ac:dyDescent="0.25">
      <c r="B90" s="106" t="s">
        <v>295</v>
      </c>
      <c r="C90" s="106">
        <v>26750</v>
      </c>
      <c r="D90" s="106" t="s">
        <v>27</v>
      </c>
      <c r="E90" s="106">
        <v>0</v>
      </c>
      <c r="F90" s="106">
        <v>0</v>
      </c>
      <c r="G90" s="106">
        <v>26750</v>
      </c>
      <c r="H90" s="106" t="s">
        <v>27</v>
      </c>
    </row>
    <row r="91" spans="2:8" x14ac:dyDescent="0.25">
      <c r="B91" s="106" t="s">
        <v>297</v>
      </c>
      <c r="C91" s="106">
        <v>30840.63</v>
      </c>
      <c r="D91" s="106" t="s">
        <v>27</v>
      </c>
      <c r="E91" s="106">
        <v>0</v>
      </c>
      <c r="F91" s="106">
        <v>1865.22</v>
      </c>
      <c r="G91" s="106">
        <v>28975.41</v>
      </c>
      <c r="H91" s="106" t="s">
        <v>27</v>
      </c>
    </row>
    <row r="92" spans="2:8" x14ac:dyDescent="0.25">
      <c r="B92" s="106" t="s">
        <v>298</v>
      </c>
      <c r="C92" s="106">
        <v>5412.5</v>
      </c>
      <c r="D92" s="106" t="s">
        <v>27</v>
      </c>
      <c r="E92" s="106">
        <v>0</v>
      </c>
      <c r="F92" s="106">
        <v>1337.5</v>
      </c>
      <c r="G92" s="106">
        <v>4075</v>
      </c>
      <c r="H92" s="106" t="s">
        <v>27</v>
      </c>
    </row>
    <row r="93" spans="2:8" x14ac:dyDescent="0.25">
      <c r="B93" s="106" t="s">
        <v>299</v>
      </c>
      <c r="C93" s="106">
        <v>18556.900000000001</v>
      </c>
      <c r="D93" s="106" t="s">
        <v>27</v>
      </c>
      <c r="E93" s="106">
        <v>0</v>
      </c>
      <c r="F93" s="106">
        <v>2675</v>
      </c>
      <c r="G93" s="106">
        <v>15881.9</v>
      </c>
      <c r="H93" s="106" t="s">
        <v>27</v>
      </c>
    </row>
    <row r="94" spans="2:8" x14ac:dyDescent="0.25">
      <c r="B94" s="106" t="s">
        <v>300</v>
      </c>
      <c r="C94" s="106">
        <v>44716.75</v>
      </c>
      <c r="D94" s="106" t="s">
        <v>27</v>
      </c>
      <c r="E94" s="106">
        <v>0</v>
      </c>
      <c r="F94" s="106">
        <v>6152.48</v>
      </c>
      <c r="G94" s="106">
        <v>38564.269999999997</v>
      </c>
      <c r="H94" s="106" t="s">
        <v>27</v>
      </c>
    </row>
    <row r="95" spans="2:8" x14ac:dyDescent="0.25">
      <c r="B95" s="106" t="s">
        <v>301</v>
      </c>
      <c r="C95" s="106">
        <v>19037.71</v>
      </c>
      <c r="D95" s="106" t="s">
        <v>27</v>
      </c>
      <c r="E95" s="106">
        <v>0</v>
      </c>
      <c r="F95" s="106">
        <v>282.01</v>
      </c>
      <c r="G95" s="106">
        <v>18755.7</v>
      </c>
      <c r="H95" s="106" t="s">
        <v>27</v>
      </c>
    </row>
    <row r="96" spans="2:8" x14ac:dyDescent="0.25">
      <c r="B96" s="106" t="s">
        <v>302</v>
      </c>
      <c r="C96" s="106">
        <v>53745.13</v>
      </c>
      <c r="D96" s="106" t="s">
        <v>27</v>
      </c>
      <c r="E96" s="106">
        <v>0</v>
      </c>
      <c r="F96" s="106">
        <v>0</v>
      </c>
      <c r="G96" s="106">
        <v>53745.13</v>
      </c>
      <c r="H96" s="106" t="s">
        <v>27</v>
      </c>
    </row>
    <row r="97" spans="2:8" x14ac:dyDescent="0.25">
      <c r="B97" s="106" t="s">
        <v>305</v>
      </c>
      <c r="C97" s="106">
        <v>3210</v>
      </c>
      <c r="D97" s="106" t="s">
        <v>27</v>
      </c>
      <c r="E97" s="106">
        <v>0</v>
      </c>
      <c r="F97" s="106">
        <v>133.75</v>
      </c>
      <c r="G97" s="106">
        <v>3076.25</v>
      </c>
      <c r="H97" s="106" t="s">
        <v>27</v>
      </c>
    </row>
    <row r="98" spans="2:8" x14ac:dyDescent="0.25">
      <c r="B98" s="106" t="s">
        <v>306</v>
      </c>
      <c r="C98" s="106">
        <v>29100</v>
      </c>
      <c r="D98" s="106" t="s">
        <v>27</v>
      </c>
      <c r="E98" s="106">
        <v>0</v>
      </c>
      <c r="F98" s="106">
        <v>0</v>
      </c>
      <c r="G98" s="106">
        <v>29100</v>
      </c>
      <c r="H98" s="106" t="s">
        <v>27</v>
      </c>
    </row>
    <row r="99" spans="2:8" x14ac:dyDescent="0.25">
      <c r="B99" s="106" t="s">
        <v>307</v>
      </c>
      <c r="C99" s="106">
        <v>42800</v>
      </c>
      <c r="D99" s="106" t="s">
        <v>27</v>
      </c>
      <c r="E99" s="106">
        <v>0</v>
      </c>
      <c r="F99" s="106">
        <v>0</v>
      </c>
      <c r="G99" s="106">
        <v>42800</v>
      </c>
      <c r="H99" s="106" t="s">
        <v>27</v>
      </c>
    </row>
    <row r="100" spans="2:8" x14ac:dyDescent="0.25">
      <c r="B100" s="106" t="s">
        <v>308</v>
      </c>
      <c r="C100" s="106">
        <v>2100</v>
      </c>
      <c r="D100" s="106" t="s">
        <v>27</v>
      </c>
      <c r="E100" s="106">
        <v>0</v>
      </c>
      <c r="F100" s="106">
        <v>0</v>
      </c>
      <c r="G100" s="106">
        <v>2100</v>
      </c>
      <c r="H100" s="106" t="s">
        <v>27</v>
      </c>
    </row>
    <row r="101" spans="2:8" x14ac:dyDescent="0.25">
      <c r="B101" s="106" t="s">
        <v>310</v>
      </c>
      <c r="C101" s="106">
        <v>2009.53</v>
      </c>
      <c r="D101" s="106" t="s">
        <v>27</v>
      </c>
      <c r="E101" s="106">
        <v>0</v>
      </c>
      <c r="F101" s="106">
        <v>0</v>
      </c>
      <c r="G101" s="106">
        <v>2009.53</v>
      </c>
      <c r="H101" s="106" t="s">
        <v>27</v>
      </c>
    </row>
    <row r="102" spans="2:8" x14ac:dyDescent="0.25">
      <c r="B102" s="106" t="s">
        <v>311</v>
      </c>
      <c r="C102" s="106">
        <v>0.08</v>
      </c>
      <c r="D102" s="106" t="s">
        <v>27</v>
      </c>
      <c r="E102" s="106">
        <v>0</v>
      </c>
      <c r="F102" s="106">
        <v>0.08</v>
      </c>
      <c r="G102" s="106">
        <v>0</v>
      </c>
      <c r="H102" s="106" t="s">
        <v>27</v>
      </c>
    </row>
    <row r="103" spans="2:8" x14ac:dyDescent="0.25">
      <c r="B103" s="106" t="s">
        <v>312</v>
      </c>
      <c r="C103" s="106">
        <v>21400</v>
      </c>
      <c r="D103" s="106" t="s">
        <v>27</v>
      </c>
      <c r="E103" s="106">
        <v>0</v>
      </c>
      <c r="F103" s="106">
        <v>0</v>
      </c>
      <c r="G103" s="106">
        <v>21400</v>
      </c>
      <c r="H103" s="106" t="s">
        <v>27</v>
      </c>
    </row>
    <row r="104" spans="2:8" x14ac:dyDescent="0.25">
      <c r="B104" s="106" t="s">
        <v>314</v>
      </c>
      <c r="C104" s="106">
        <v>14083.55</v>
      </c>
      <c r="D104" s="106" t="s">
        <v>27</v>
      </c>
      <c r="E104" s="106">
        <v>0</v>
      </c>
      <c r="F104" s="106">
        <v>891.66</v>
      </c>
      <c r="G104" s="106">
        <v>13191.89</v>
      </c>
      <c r="H104" s="106" t="s">
        <v>27</v>
      </c>
    </row>
    <row r="105" spans="2:8" x14ac:dyDescent="0.25">
      <c r="B105" s="106" t="s">
        <v>315</v>
      </c>
      <c r="C105" s="106">
        <v>11900</v>
      </c>
      <c r="D105" s="106" t="s">
        <v>27</v>
      </c>
      <c r="E105" s="106">
        <v>0</v>
      </c>
      <c r="F105" s="106">
        <v>0</v>
      </c>
      <c r="G105" s="106">
        <v>11900</v>
      </c>
      <c r="H105" s="106" t="s">
        <v>27</v>
      </c>
    </row>
    <row r="106" spans="2:8" x14ac:dyDescent="0.25">
      <c r="B106" s="106" t="s">
        <v>316</v>
      </c>
      <c r="C106" s="106">
        <v>25412.5</v>
      </c>
      <c r="D106" s="106" t="s">
        <v>27</v>
      </c>
      <c r="E106" s="106">
        <v>0</v>
      </c>
      <c r="F106" s="106">
        <v>2675</v>
      </c>
      <c r="G106" s="106">
        <v>22737.5</v>
      </c>
      <c r="H106" s="106" t="s">
        <v>27</v>
      </c>
    </row>
    <row r="107" spans="2:8" x14ac:dyDescent="0.25">
      <c r="B107" s="106" t="s">
        <v>317</v>
      </c>
      <c r="C107" s="106">
        <v>1783.26</v>
      </c>
      <c r="D107" s="106" t="s">
        <v>27</v>
      </c>
      <c r="E107" s="106">
        <v>0</v>
      </c>
      <c r="F107" s="106">
        <v>1783.34</v>
      </c>
      <c r="G107" s="106">
        <v>-0.08</v>
      </c>
      <c r="H107" s="106" t="s">
        <v>27</v>
      </c>
    </row>
    <row r="108" spans="2:8" x14ac:dyDescent="0.25">
      <c r="B108" s="106" t="s">
        <v>318</v>
      </c>
      <c r="C108" s="106">
        <v>25111.23</v>
      </c>
      <c r="D108" s="106" t="s">
        <v>27</v>
      </c>
      <c r="E108" s="106">
        <v>0</v>
      </c>
      <c r="F108" s="106">
        <v>356.67</v>
      </c>
      <c r="G108" s="106">
        <v>24754.560000000001</v>
      </c>
      <c r="H108" s="106" t="s">
        <v>27</v>
      </c>
    </row>
    <row r="109" spans="2:8" x14ac:dyDescent="0.25">
      <c r="B109" s="106" t="s">
        <v>319</v>
      </c>
      <c r="C109" s="106">
        <v>27250</v>
      </c>
      <c r="D109" s="106" t="s">
        <v>27</v>
      </c>
      <c r="E109" s="106">
        <v>0</v>
      </c>
      <c r="F109" s="106">
        <v>0</v>
      </c>
      <c r="G109" s="106">
        <v>27250</v>
      </c>
      <c r="H109" s="106" t="s">
        <v>27</v>
      </c>
    </row>
    <row r="110" spans="2:8" x14ac:dyDescent="0.25">
      <c r="B110" s="106" t="s">
        <v>320</v>
      </c>
      <c r="C110" s="106">
        <v>17833.38</v>
      </c>
      <c r="D110" s="106" t="s">
        <v>27</v>
      </c>
      <c r="E110" s="106">
        <v>0</v>
      </c>
      <c r="F110" s="106">
        <v>3566.66</v>
      </c>
      <c r="G110" s="106">
        <v>14266.72</v>
      </c>
      <c r="H110" s="106" t="s">
        <v>27</v>
      </c>
    </row>
    <row r="111" spans="2:8" x14ac:dyDescent="0.25">
      <c r="B111" s="106" t="s">
        <v>321</v>
      </c>
      <c r="C111" s="106">
        <v>3343.75</v>
      </c>
      <c r="D111" s="106" t="s">
        <v>27</v>
      </c>
      <c r="E111" s="106">
        <v>0</v>
      </c>
      <c r="F111" s="106">
        <v>1337.5</v>
      </c>
      <c r="G111" s="106">
        <v>2006.25</v>
      </c>
      <c r="H111" s="106" t="s">
        <v>27</v>
      </c>
    </row>
    <row r="112" spans="2:8" x14ac:dyDescent="0.25">
      <c r="B112" s="106" t="s">
        <v>322</v>
      </c>
      <c r="C112" s="106">
        <v>1070</v>
      </c>
      <c r="D112" s="106" t="s">
        <v>27</v>
      </c>
      <c r="E112" s="106">
        <v>0</v>
      </c>
      <c r="F112" s="106">
        <v>0</v>
      </c>
      <c r="G112" s="106">
        <v>1070</v>
      </c>
      <c r="H112" s="106" t="s">
        <v>27</v>
      </c>
    </row>
    <row r="113" spans="2:8" x14ac:dyDescent="0.25">
      <c r="B113" s="106" t="s">
        <v>323</v>
      </c>
      <c r="C113" s="106">
        <v>32100</v>
      </c>
      <c r="D113" s="106" t="s">
        <v>27</v>
      </c>
      <c r="E113" s="106">
        <v>0</v>
      </c>
      <c r="F113" s="106">
        <v>0</v>
      </c>
      <c r="G113" s="106">
        <v>32100</v>
      </c>
      <c r="H113" s="106" t="s">
        <v>27</v>
      </c>
    </row>
    <row r="114" spans="2:8" x14ac:dyDescent="0.25">
      <c r="B114" s="106" t="s">
        <v>324</v>
      </c>
      <c r="C114" s="106">
        <v>32100</v>
      </c>
      <c r="D114" s="106" t="s">
        <v>27</v>
      </c>
      <c r="E114" s="106">
        <v>0</v>
      </c>
      <c r="F114" s="106">
        <v>0</v>
      </c>
      <c r="G114" s="106">
        <v>32100</v>
      </c>
      <c r="H114" s="106" t="s">
        <v>27</v>
      </c>
    </row>
    <row r="115" spans="2:8" x14ac:dyDescent="0.25">
      <c r="B115" s="106" t="s">
        <v>325</v>
      </c>
      <c r="C115" s="106">
        <v>1337.57</v>
      </c>
      <c r="D115" s="106" t="s">
        <v>27</v>
      </c>
      <c r="E115" s="106">
        <v>0</v>
      </c>
      <c r="F115" s="106">
        <v>891.66</v>
      </c>
      <c r="G115" s="106">
        <v>445.91</v>
      </c>
      <c r="H115" s="106" t="s">
        <v>27</v>
      </c>
    </row>
    <row r="116" spans="2:8" x14ac:dyDescent="0.25">
      <c r="B116" s="106" t="s">
        <v>326</v>
      </c>
      <c r="C116" s="106">
        <v>3414.92</v>
      </c>
      <c r="D116" s="106" t="s">
        <v>27</v>
      </c>
      <c r="E116" s="106">
        <v>0</v>
      </c>
      <c r="F116" s="106">
        <v>0</v>
      </c>
      <c r="G116" s="106">
        <v>3414.92</v>
      </c>
      <c r="H116" s="106" t="s">
        <v>27</v>
      </c>
    </row>
    <row r="117" spans="2:8" x14ac:dyDescent="0.25">
      <c r="B117" s="106" t="s">
        <v>327</v>
      </c>
      <c r="C117" s="106">
        <v>26750</v>
      </c>
      <c r="D117" s="106" t="s">
        <v>27</v>
      </c>
      <c r="E117" s="106">
        <v>0</v>
      </c>
      <c r="F117" s="106">
        <v>0</v>
      </c>
      <c r="G117" s="106">
        <v>26750</v>
      </c>
      <c r="H117" s="106" t="s">
        <v>27</v>
      </c>
    </row>
    <row r="118" spans="2:8" x14ac:dyDescent="0.25">
      <c r="B118" s="106" t="s">
        <v>329</v>
      </c>
      <c r="C118" s="106">
        <v>35310</v>
      </c>
      <c r="D118" s="106" t="s">
        <v>27</v>
      </c>
      <c r="E118" s="106">
        <v>0</v>
      </c>
      <c r="F118" s="106">
        <v>0</v>
      </c>
      <c r="G118" s="106">
        <v>35310</v>
      </c>
      <c r="H118" s="106" t="s">
        <v>27</v>
      </c>
    </row>
    <row r="119" spans="2:8" x14ac:dyDescent="0.25">
      <c r="B119" s="106" t="s">
        <v>330</v>
      </c>
      <c r="C119" s="106">
        <v>12840</v>
      </c>
      <c r="D119" s="106" t="s">
        <v>27</v>
      </c>
      <c r="E119" s="106">
        <v>0</v>
      </c>
      <c r="F119" s="106">
        <v>0</v>
      </c>
      <c r="G119" s="106">
        <v>12840</v>
      </c>
      <c r="H119" s="106" t="s">
        <v>27</v>
      </c>
    </row>
    <row r="120" spans="2:8" x14ac:dyDescent="0.25">
      <c r="B120" s="106" t="s">
        <v>331</v>
      </c>
      <c r="C120" s="106">
        <v>21400</v>
      </c>
      <c r="D120" s="106" t="s">
        <v>27</v>
      </c>
      <c r="E120" s="106">
        <v>0</v>
      </c>
      <c r="F120" s="106">
        <v>0</v>
      </c>
      <c r="G120" s="106">
        <v>21400</v>
      </c>
      <c r="H120" s="106" t="s">
        <v>27</v>
      </c>
    </row>
    <row r="121" spans="2:8" x14ac:dyDescent="0.25">
      <c r="B121" s="106" t="s">
        <v>332</v>
      </c>
      <c r="C121" s="106">
        <v>32100</v>
      </c>
      <c r="D121" s="106" t="s">
        <v>27</v>
      </c>
      <c r="E121" s="106">
        <v>0</v>
      </c>
      <c r="F121" s="106">
        <v>0</v>
      </c>
      <c r="G121" s="106">
        <v>32100</v>
      </c>
      <c r="H121" s="106" t="s">
        <v>27</v>
      </c>
    </row>
    <row r="122" spans="2:8" x14ac:dyDescent="0.25">
      <c r="B122" s="106" t="s">
        <v>334</v>
      </c>
      <c r="C122" s="106">
        <v>3566.74</v>
      </c>
      <c r="D122" s="106" t="s">
        <v>27</v>
      </c>
      <c r="E122" s="106">
        <v>0</v>
      </c>
      <c r="F122" s="106">
        <v>3566.66</v>
      </c>
      <c r="G122" s="106">
        <v>0.08</v>
      </c>
      <c r="H122" s="106" t="s">
        <v>27</v>
      </c>
    </row>
    <row r="123" spans="2:8" x14ac:dyDescent="0.25">
      <c r="B123" s="106" t="s">
        <v>335</v>
      </c>
      <c r="C123" s="106">
        <v>8158.29</v>
      </c>
      <c r="D123" s="106" t="s">
        <v>27</v>
      </c>
      <c r="E123" s="106">
        <v>0</v>
      </c>
      <c r="F123" s="106">
        <v>1483.34</v>
      </c>
      <c r="G123" s="106">
        <v>6674.95</v>
      </c>
      <c r="H123" s="106" t="s">
        <v>27</v>
      </c>
    </row>
    <row r="124" spans="2:8" x14ac:dyDescent="0.25">
      <c r="B124" s="106" t="s">
        <v>336</v>
      </c>
      <c r="C124" s="106">
        <v>4458.2700000000004</v>
      </c>
      <c r="D124" s="106" t="s">
        <v>27</v>
      </c>
      <c r="E124" s="106">
        <v>0</v>
      </c>
      <c r="F124" s="106">
        <v>1783.34</v>
      </c>
      <c r="G124" s="106">
        <v>2674.93</v>
      </c>
      <c r="H124" s="106" t="s">
        <v>27</v>
      </c>
    </row>
    <row r="125" spans="2:8" x14ac:dyDescent="0.25">
      <c r="B125" s="106" t="s">
        <v>337</v>
      </c>
      <c r="C125" s="106">
        <v>35666.68</v>
      </c>
      <c r="D125" s="106" t="s">
        <v>27</v>
      </c>
      <c r="E125" s="106">
        <v>0</v>
      </c>
      <c r="F125" s="106">
        <v>0</v>
      </c>
      <c r="G125" s="106">
        <v>35666.68</v>
      </c>
      <c r="H125" s="106" t="s">
        <v>27</v>
      </c>
    </row>
    <row r="126" spans="2:8" x14ac:dyDescent="0.25">
      <c r="B126" s="106" t="s">
        <v>338</v>
      </c>
      <c r="C126" s="106">
        <v>2229.12</v>
      </c>
      <c r="D126" s="106" t="s">
        <v>27</v>
      </c>
      <c r="E126" s="106">
        <v>0</v>
      </c>
      <c r="F126" s="106">
        <v>222.92</v>
      </c>
      <c r="G126" s="106">
        <v>2006.2</v>
      </c>
      <c r="H126" s="106" t="s">
        <v>27</v>
      </c>
    </row>
    <row r="127" spans="2:8" x14ac:dyDescent="0.25">
      <c r="B127" s="106" t="s">
        <v>339</v>
      </c>
      <c r="C127" s="106">
        <v>4458.38</v>
      </c>
      <c r="D127" s="106" t="s">
        <v>27</v>
      </c>
      <c r="E127" s="106">
        <v>0</v>
      </c>
      <c r="F127" s="106">
        <v>891.66</v>
      </c>
      <c r="G127" s="106">
        <v>3566.72</v>
      </c>
      <c r="H127" s="106" t="s">
        <v>27</v>
      </c>
    </row>
    <row r="128" spans="2:8" x14ac:dyDescent="0.25">
      <c r="B128" s="106" t="s">
        <v>340</v>
      </c>
      <c r="C128" s="106">
        <v>4815</v>
      </c>
      <c r="D128" s="106" t="s">
        <v>27</v>
      </c>
      <c r="E128" s="106">
        <v>0</v>
      </c>
      <c r="F128" s="106">
        <v>0</v>
      </c>
      <c r="G128" s="106">
        <v>4815</v>
      </c>
      <c r="H128" s="106" t="s">
        <v>27</v>
      </c>
    </row>
    <row r="129" spans="2:8" x14ac:dyDescent="0.25">
      <c r="B129" s="106" t="s">
        <v>341</v>
      </c>
      <c r="C129" s="106">
        <v>4681.25</v>
      </c>
      <c r="D129" s="106" t="s">
        <v>27</v>
      </c>
      <c r="E129" s="106">
        <v>0</v>
      </c>
      <c r="F129" s="106">
        <v>1337.5</v>
      </c>
      <c r="G129" s="106">
        <v>3343.75</v>
      </c>
      <c r="H129" s="106" t="s">
        <v>27</v>
      </c>
    </row>
    <row r="130" spans="2:8" x14ac:dyDescent="0.25">
      <c r="B130" s="106" t="s">
        <v>342</v>
      </c>
      <c r="C130" s="106">
        <v>5350</v>
      </c>
      <c r="D130" s="106" t="s">
        <v>27</v>
      </c>
      <c r="E130" s="106">
        <v>0</v>
      </c>
      <c r="F130" s="106">
        <v>0</v>
      </c>
      <c r="G130" s="106">
        <v>5350</v>
      </c>
      <c r="H130" s="106" t="s">
        <v>27</v>
      </c>
    </row>
    <row r="131" spans="2:8" x14ac:dyDescent="0.25">
      <c r="B131" s="106" t="s">
        <v>343</v>
      </c>
      <c r="C131" s="106">
        <v>19616.71</v>
      </c>
      <c r="D131" s="106" t="s">
        <v>27</v>
      </c>
      <c r="E131" s="106">
        <v>0</v>
      </c>
      <c r="F131" s="106">
        <v>3566.66</v>
      </c>
      <c r="G131" s="106">
        <v>16050.05</v>
      </c>
      <c r="H131" s="106" t="s">
        <v>27</v>
      </c>
    </row>
    <row r="132" spans="2:8" x14ac:dyDescent="0.25">
      <c r="B132" s="106" t="s">
        <v>344</v>
      </c>
      <c r="C132" s="106">
        <v>14712.5</v>
      </c>
      <c r="D132" s="106" t="s">
        <v>27</v>
      </c>
      <c r="E132" s="106">
        <v>0</v>
      </c>
      <c r="F132" s="106">
        <v>2675</v>
      </c>
      <c r="G132" s="106">
        <v>12037.5</v>
      </c>
      <c r="H132" s="106" t="s">
        <v>27</v>
      </c>
    </row>
    <row r="133" spans="2:8" x14ac:dyDescent="0.25">
      <c r="B133" s="106" t="s">
        <v>345</v>
      </c>
      <c r="C133" s="106">
        <v>9362.51</v>
      </c>
      <c r="D133" s="106" t="s">
        <v>27</v>
      </c>
      <c r="E133" s="106">
        <v>0</v>
      </c>
      <c r="F133" s="106">
        <v>891.66</v>
      </c>
      <c r="G133" s="106">
        <v>8470.85</v>
      </c>
      <c r="H133" s="106" t="s">
        <v>27</v>
      </c>
    </row>
    <row r="134" spans="2:8" x14ac:dyDescent="0.25">
      <c r="B134" s="106" t="s">
        <v>346</v>
      </c>
      <c r="C134" s="106">
        <v>21400</v>
      </c>
      <c r="D134" s="106" t="s">
        <v>27</v>
      </c>
      <c r="E134" s="106">
        <v>0</v>
      </c>
      <c r="F134" s="106">
        <v>0</v>
      </c>
      <c r="G134" s="106">
        <v>21400</v>
      </c>
      <c r="H134" s="106" t="s">
        <v>27</v>
      </c>
    </row>
    <row r="135" spans="2:8" x14ac:dyDescent="0.25">
      <c r="B135" s="106" t="s">
        <v>347</v>
      </c>
      <c r="C135" s="106">
        <v>0</v>
      </c>
      <c r="D135" s="106" t="s">
        <v>27</v>
      </c>
      <c r="E135" s="106">
        <v>42800</v>
      </c>
      <c r="F135" s="106">
        <v>0</v>
      </c>
      <c r="G135" s="106">
        <v>42800</v>
      </c>
      <c r="H135" s="106" t="s">
        <v>27</v>
      </c>
    </row>
    <row r="136" spans="2:8" x14ac:dyDescent="0.25">
      <c r="B136" s="106" t="s">
        <v>348</v>
      </c>
      <c r="C136" s="106">
        <v>0</v>
      </c>
      <c r="D136" s="106" t="s">
        <v>27</v>
      </c>
      <c r="E136" s="106">
        <v>32100</v>
      </c>
      <c r="F136" s="106">
        <v>0</v>
      </c>
      <c r="G136" s="106">
        <v>32100</v>
      </c>
      <c r="H136" s="106" t="s">
        <v>27</v>
      </c>
    </row>
    <row r="137" spans="2:8" x14ac:dyDescent="0.25">
      <c r="B137" s="106" t="s">
        <v>349</v>
      </c>
      <c r="C137" s="106">
        <v>0</v>
      </c>
      <c r="D137" s="106" t="s">
        <v>27</v>
      </c>
      <c r="E137" s="106">
        <v>2140</v>
      </c>
      <c r="F137" s="106">
        <v>0</v>
      </c>
      <c r="G137" s="106">
        <v>2140</v>
      </c>
      <c r="H137" s="106" t="s">
        <v>27</v>
      </c>
    </row>
    <row r="138" spans="2:8" x14ac:dyDescent="0.25">
      <c r="B138" s="106" t="s">
        <v>126</v>
      </c>
      <c r="C138" s="106">
        <v>699678.18</v>
      </c>
      <c r="D138" s="106" t="s">
        <v>27</v>
      </c>
      <c r="E138" s="106">
        <v>100728</v>
      </c>
      <c r="F138" s="106">
        <v>9934.52</v>
      </c>
      <c r="G138" s="106">
        <v>790471.66</v>
      </c>
      <c r="H138" s="106" t="s">
        <v>27</v>
      </c>
    </row>
    <row r="139" spans="2:8" x14ac:dyDescent="0.25">
      <c r="B139" s="106" t="s">
        <v>352</v>
      </c>
      <c r="C139" s="106">
        <v>600</v>
      </c>
      <c r="D139" s="106" t="s">
        <v>27</v>
      </c>
      <c r="E139" s="106">
        <v>7000</v>
      </c>
      <c r="F139" s="106">
        <v>2625</v>
      </c>
      <c r="G139" s="106">
        <v>4975</v>
      </c>
      <c r="H139" s="106" t="s">
        <v>27</v>
      </c>
    </row>
    <row r="140" spans="2:8" x14ac:dyDescent="0.25">
      <c r="B140" s="106" t="s">
        <v>353</v>
      </c>
      <c r="C140" s="106">
        <v>6455.63</v>
      </c>
      <c r="D140" s="106" t="s">
        <v>27</v>
      </c>
      <c r="E140" s="106">
        <v>0</v>
      </c>
      <c r="F140" s="106">
        <v>0</v>
      </c>
      <c r="G140" s="106">
        <v>6455.63</v>
      </c>
      <c r="H140" s="106" t="s">
        <v>27</v>
      </c>
    </row>
    <row r="141" spans="2:8" x14ac:dyDescent="0.25">
      <c r="B141" s="106" t="s">
        <v>354</v>
      </c>
      <c r="C141" s="106">
        <v>2755.25</v>
      </c>
      <c r="D141" s="106" t="s">
        <v>27</v>
      </c>
      <c r="E141" s="106">
        <v>0</v>
      </c>
      <c r="F141" s="106">
        <v>300</v>
      </c>
      <c r="G141" s="106">
        <v>2455.25</v>
      </c>
      <c r="H141" s="106" t="s">
        <v>27</v>
      </c>
    </row>
    <row r="142" spans="2:8" x14ac:dyDescent="0.25">
      <c r="B142" s="106" t="s">
        <v>355</v>
      </c>
      <c r="C142" s="106">
        <v>20580.560000000001</v>
      </c>
      <c r="D142" s="106" t="s">
        <v>27</v>
      </c>
      <c r="E142" s="106">
        <v>0</v>
      </c>
      <c r="F142" s="106">
        <v>0</v>
      </c>
      <c r="G142" s="106">
        <v>20580.560000000001</v>
      </c>
      <c r="H142" s="106" t="s">
        <v>27</v>
      </c>
    </row>
    <row r="143" spans="2:8" x14ac:dyDescent="0.25">
      <c r="B143" s="106" t="s">
        <v>356</v>
      </c>
      <c r="C143" s="106">
        <v>600</v>
      </c>
      <c r="D143" s="106" t="s">
        <v>27</v>
      </c>
      <c r="E143" s="106">
        <v>0</v>
      </c>
      <c r="F143" s="106">
        <v>0</v>
      </c>
      <c r="G143" s="106">
        <v>600</v>
      </c>
      <c r="H143" s="106" t="s">
        <v>27</v>
      </c>
    </row>
    <row r="144" spans="2:8" x14ac:dyDescent="0.25">
      <c r="B144" s="106" t="s">
        <v>357</v>
      </c>
      <c r="C144" s="106">
        <v>4366.66</v>
      </c>
      <c r="D144" s="106" t="s">
        <v>27</v>
      </c>
      <c r="E144" s="106">
        <v>0</v>
      </c>
      <c r="F144" s="106">
        <v>809.52</v>
      </c>
      <c r="G144" s="106">
        <v>3557.14</v>
      </c>
      <c r="H144" s="106" t="s">
        <v>27</v>
      </c>
    </row>
    <row r="145" spans="2:8" x14ac:dyDescent="0.25">
      <c r="B145" s="106" t="s">
        <v>358</v>
      </c>
      <c r="C145" s="106">
        <v>11199.96</v>
      </c>
      <c r="D145" s="106" t="s">
        <v>27</v>
      </c>
      <c r="E145" s="106">
        <v>0</v>
      </c>
      <c r="F145" s="106">
        <v>0</v>
      </c>
      <c r="G145" s="106">
        <v>11199.96</v>
      </c>
      <c r="H145" s="106" t="s">
        <v>27</v>
      </c>
    </row>
    <row r="146" spans="2:8" x14ac:dyDescent="0.25">
      <c r="B146" s="106" t="s">
        <v>359</v>
      </c>
      <c r="C146" s="106">
        <v>500</v>
      </c>
      <c r="D146" s="106" t="s">
        <v>27</v>
      </c>
      <c r="E146" s="106">
        <v>0</v>
      </c>
      <c r="F146" s="106">
        <v>0</v>
      </c>
      <c r="G146" s="106">
        <v>500</v>
      </c>
      <c r="H146" s="106" t="s">
        <v>27</v>
      </c>
    </row>
    <row r="147" spans="2:8" x14ac:dyDescent="0.25">
      <c r="B147" s="106" t="s">
        <v>360</v>
      </c>
      <c r="C147" s="106">
        <v>3000</v>
      </c>
      <c r="D147" s="106" t="s">
        <v>27</v>
      </c>
      <c r="E147" s="106">
        <v>10000</v>
      </c>
      <c r="F147" s="106">
        <v>2000</v>
      </c>
      <c r="G147" s="106">
        <v>11000</v>
      </c>
      <c r="H147" s="106" t="s">
        <v>27</v>
      </c>
    </row>
    <row r="148" spans="2:8" x14ac:dyDescent="0.25">
      <c r="B148" s="106" t="s">
        <v>361</v>
      </c>
      <c r="C148" s="106">
        <v>1999.96</v>
      </c>
      <c r="D148" s="106" t="s">
        <v>27</v>
      </c>
      <c r="E148" s="106">
        <v>0</v>
      </c>
      <c r="F148" s="106">
        <v>0</v>
      </c>
      <c r="G148" s="106">
        <v>1999.96</v>
      </c>
      <c r="H148" s="106" t="s">
        <v>27</v>
      </c>
    </row>
    <row r="149" spans="2:8" x14ac:dyDescent="0.25">
      <c r="B149" s="106" t="s">
        <v>264</v>
      </c>
      <c r="C149" s="106">
        <v>8999.86</v>
      </c>
      <c r="D149" s="106" t="s">
        <v>27</v>
      </c>
      <c r="E149" s="106">
        <v>0</v>
      </c>
      <c r="F149" s="106">
        <v>0</v>
      </c>
      <c r="G149" s="106">
        <v>8999.86</v>
      </c>
      <c r="H149" s="106" t="s">
        <v>27</v>
      </c>
    </row>
    <row r="150" spans="2:8" x14ac:dyDescent="0.25">
      <c r="B150" s="106" t="s">
        <v>362</v>
      </c>
      <c r="C150" s="106">
        <v>5000</v>
      </c>
      <c r="D150" s="106" t="s">
        <v>27</v>
      </c>
      <c r="E150" s="106">
        <v>0</v>
      </c>
      <c r="F150" s="106">
        <v>0</v>
      </c>
      <c r="G150" s="106">
        <v>5000</v>
      </c>
      <c r="H150" s="106" t="s">
        <v>27</v>
      </c>
    </row>
    <row r="151" spans="2:8" x14ac:dyDescent="0.25">
      <c r="B151" s="106" t="s">
        <v>363</v>
      </c>
      <c r="C151" s="106">
        <v>3999.84</v>
      </c>
      <c r="D151" s="106" t="s">
        <v>27</v>
      </c>
      <c r="E151" s="106">
        <v>0</v>
      </c>
      <c r="F151" s="106">
        <v>0</v>
      </c>
      <c r="G151" s="106">
        <v>3999.84</v>
      </c>
      <c r="H151" s="106" t="s">
        <v>27</v>
      </c>
    </row>
    <row r="152" spans="2:8" x14ac:dyDescent="0.25">
      <c r="B152" s="106" t="s">
        <v>246</v>
      </c>
      <c r="C152" s="106">
        <v>2000</v>
      </c>
      <c r="D152" s="106" t="s">
        <v>27</v>
      </c>
      <c r="E152" s="106">
        <v>0</v>
      </c>
      <c r="F152" s="106">
        <v>0</v>
      </c>
      <c r="G152" s="106">
        <v>2000</v>
      </c>
      <c r="H152" s="106" t="s">
        <v>27</v>
      </c>
    </row>
    <row r="153" spans="2:8" x14ac:dyDescent="0.25">
      <c r="B153" s="106" t="s">
        <v>364</v>
      </c>
      <c r="C153" s="106">
        <v>3082.79</v>
      </c>
      <c r="D153" s="106" t="s">
        <v>27</v>
      </c>
      <c r="E153" s="106">
        <v>0</v>
      </c>
      <c r="F153" s="106">
        <v>0</v>
      </c>
      <c r="G153" s="106">
        <v>3082.79</v>
      </c>
      <c r="H153" s="106" t="s">
        <v>27</v>
      </c>
    </row>
    <row r="154" spans="2:8" x14ac:dyDescent="0.25">
      <c r="B154" s="106" t="s">
        <v>365</v>
      </c>
      <c r="C154" s="106">
        <v>80099.740000000005</v>
      </c>
      <c r="D154" s="106" t="s">
        <v>27</v>
      </c>
      <c r="E154" s="106">
        <v>0</v>
      </c>
      <c r="F154" s="106">
        <v>0</v>
      </c>
      <c r="G154" s="106">
        <v>80099.740000000005</v>
      </c>
      <c r="H154" s="106" t="s">
        <v>27</v>
      </c>
    </row>
    <row r="155" spans="2:8" x14ac:dyDescent="0.25">
      <c r="B155" s="106" t="s">
        <v>366</v>
      </c>
      <c r="C155" s="106">
        <v>5000</v>
      </c>
      <c r="D155" s="106" t="s">
        <v>27</v>
      </c>
      <c r="E155" s="106">
        <v>0</v>
      </c>
      <c r="F155" s="106">
        <v>0</v>
      </c>
      <c r="G155" s="106">
        <v>5000</v>
      </c>
      <c r="H155" s="106" t="s">
        <v>27</v>
      </c>
    </row>
    <row r="156" spans="2:8" x14ac:dyDescent="0.25">
      <c r="B156" s="106" t="s">
        <v>367</v>
      </c>
      <c r="C156" s="106">
        <v>5000</v>
      </c>
      <c r="D156" s="106" t="s">
        <v>27</v>
      </c>
      <c r="E156" s="106">
        <v>0</v>
      </c>
      <c r="F156" s="106">
        <v>0</v>
      </c>
      <c r="G156" s="106">
        <v>5000</v>
      </c>
      <c r="H156" s="106" t="s">
        <v>27</v>
      </c>
    </row>
    <row r="157" spans="2:8" x14ac:dyDescent="0.25">
      <c r="B157" s="106" t="s">
        <v>368</v>
      </c>
      <c r="C157" s="106">
        <v>5000</v>
      </c>
      <c r="D157" s="106" t="s">
        <v>27</v>
      </c>
      <c r="E157" s="106">
        <v>0</v>
      </c>
      <c r="F157" s="106">
        <v>0</v>
      </c>
      <c r="G157" s="106">
        <v>5000</v>
      </c>
      <c r="H157" s="106" t="s">
        <v>27</v>
      </c>
    </row>
    <row r="158" spans="2:8" x14ac:dyDescent="0.25">
      <c r="B158" s="106" t="s">
        <v>227</v>
      </c>
      <c r="C158" s="106">
        <v>20000</v>
      </c>
      <c r="D158" s="106" t="s">
        <v>27</v>
      </c>
      <c r="E158" s="106">
        <v>0</v>
      </c>
      <c r="F158" s="106">
        <v>0</v>
      </c>
      <c r="G158" s="106">
        <v>20000</v>
      </c>
      <c r="H158" s="106" t="s">
        <v>27</v>
      </c>
    </row>
    <row r="159" spans="2:8" x14ac:dyDescent="0.25">
      <c r="B159" s="106" t="s">
        <v>369</v>
      </c>
      <c r="C159" s="106">
        <v>100</v>
      </c>
      <c r="D159" s="106" t="s">
        <v>27</v>
      </c>
      <c r="E159" s="106">
        <v>0</v>
      </c>
      <c r="F159" s="106">
        <v>0</v>
      </c>
      <c r="G159" s="106">
        <v>100</v>
      </c>
      <c r="H159" s="106" t="s">
        <v>27</v>
      </c>
    </row>
    <row r="160" spans="2:8" x14ac:dyDescent="0.25">
      <c r="B160" s="106" t="s">
        <v>370</v>
      </c>
      <c r="C160" s="106">
        <v>15000</v>
      </c>
      <c r="D160" s="106" t="s">
        <v>27</v>
      </c>
      <c r="E160" s="106">
        <v>0</v>
      </c>
      <c r="F160" s="106">
        <v>0</v>
      </c>
      <c r="G160" s="106">
        <v>15000</v>
      </c>
      <c r="H160" s="106" t="s">
        <v>27</v>
      </c>
    </row>
    <row r="161" spans="2:8" x14ac:dyDescent="0.25">
      <c r="B161" s="106" t="s">
        <v>371</v>
      </c>
      <c r="C161" s="106">
        <v>4000</v>
      </c>
      <c r="D161" s="106" t="s">
        <v>27</v>
      </c>
      <c r="E161" s="106">
        <v>0</v>
      </c>
      <c r="F161" s="106">
        <v>0</v>
      </c>
      <c r="G161" s="106">
        <v>4000</v>
      </c>
      <c r="H161" s="106" t="s">
        <v>27</v>
      </c>
    </row>
    <row r="162" spans="2:8" x14ac:dyDescent="0.25">
      <c r="B162" s="106" t="s">
        <v>372</v>
      </c>
      <c r="C162" s="106">
        <v>4140</v>
      </c>
      <c r="D162" s="106" t="s">
        <v>27</v>
      </c>
      <c r="E162" s="106">
        <v>0</v>
      </c>
      <c r="F162" s="106">
        <v>0</v>
      </c>
      <c r="G162" s="106">
        <v>4140</v>
      </c>
      <c r="H162" s="106" t="s">
        <v>27</v>
      </c>
    </row>
    <row r="163" spans="2:8" x14ac:dyDescent="0.25">
      <c r="B163" s="106" t="s">
        <v>373</v>
      </c>
      <c r="C163" s="106">
        <v>10000</v>
      </c>
      <c r="D163" s="106" t="s">
        <v>27</v>
      </c>
      <c r="E163" s="106">
        <v>0</v>
      </c>
      <c r="F163" s="106">
        <v>0</v>
      </c>
      <c r="G163" s="106">
        <v>10000</v>
      </c>
      <c r="H163" s="106" t="s">
        <v>27</v>
      </c>
    </row>
    <row r="164" spans="2:8" x14ac:dyDescent="0.25">
      <c r="B164" s="106" t="s">
        <v>374</v>
      </c>
      <c r="C164" s="106">
        <v>10000</v>
      </c>
      <c r="D164" s="106" t="s">
        <v>27</v>
      </c>
      <c r="E164" s="106">
        <v>0</v>
      </c>
      <c r="F164" s="106">
        <v>0</v>
      </c>
      <c r="G164" s="106">
        <v>10000</v>
      </c>
      <c r="H164" s="106" t="s">
        <v>27</v>
      </c>
    </row>
    <row r="165" spans="2:8" x14ac:dyDescent="0.25">
      <c r="B165" s="106" t="s">
        <v>248</v>
      </c>
      <c r="C165" s="106">
        <v>21000</v>
      </c>
      <c r="D165" s="106" t="s">
        <v>27</v>
      </c>
      <c r="E165" s="106">
        <v>0</v>
      </c>
      <c r="F165" s="106">
        <v>0</v>
      </c>
      <c r="G165" s="106">
        <v>21000</v>
      </c>
      <c r="H165" s="106" t="s">
        <v>27</v>
      </c>
    </row>
    <row r="166" spans="2:8" x14ac:dyDescent="0.25">
      <c r="B166" s="106" t="s">
        <v>296</v>
      </c>
      <c r="C166" s="106">
        <v>49538.8</v>
      </c>
      <c r="D166" s="106" t="s">
        <v>27</v>
      </c>
      <c r="E166" s="106">
        <v>0</v>
      </c>
      <c r="F166" s="106">
        <v>0</v>
      </c>
      <c r="G166" s="106">
        <v>49538.8</v>
      </c>
      <c r="H166" s="106" t="s">
        <v>27</v>
      </c>
    </row>
    <row r="167" spans="2:8" x14ac:dyDescent="0.25">
      <c r="B167" s="106" t="s">
        <v>375</v>
      </c>
      <c r="C167" s="106">
        <v>241374.15</v>
      </c>
      <c r="D167" s="106" t="s">
        <v>27</v>
      </c>
      <c r="E167" s="106">
        <v>0</v>
      </c>
      <c r="F167" s="106">
        <v>0</v>
      </c>
      <c r="G167" s="106">
        <v>241374.15</v>
      </c>
      <c r="H167" s="106" t="s">
        <v>27</v>
      </c>
    </row>
    <row r="168" spans="2:8" x14ac:dyDescent="0.25">
      <c r="B168" s="106" t="s">
        <v>376</v>
      </c>
      <c r="C168" s="106">
        <v>392.08</v>
      </c>
      <c r="D168" s="106" t="s">
        <v>27</v>
      </c>
      <c r="E168" s="106">
        <v>0</v>
      </c>
      <c r="F168" s="106">
        <v>0</v>
      </c>
      <c r="G168" s="106">
        <v>392.08</v>
      </c>
      <c r="H168" s="106" t="s">
        <v>27</v>
      </c>
    </row>
    <row r="169" spans="2:8" x14ac:dyDescent="0.25">
      <c r="B169" s="106" t="s">
        <v>377</v>
      </c>
      <c r="C169" s="106">
        <v>0</v>
      </c>
      <c r="D169" s="106" t="s">
        <v>27</v>
      </c>
      <c r="E169" s="106">
        <v>83228</v>
      </c>
      <c r="F169" s="106">
        <v>0</v>
      </c>
      <c r="G169" s="106">
        <v>83228</v>
      </c>
      <c r="H169" s="106" t="s">
        <v>27</v>
      </c>
    </row>
    <row r="170" spans="2:8" x14ac:dyDescent="0.25">
      <c r="B170" s="106" t="s">
        <v>378</v>
      </c>
      <c r="C170" s="106">
        <v>20000</v>
      </c>
      <c r="D170" s="106" t="s">
        <v>27</v>
      </c>
      <c r="E170" s="106">
        <v>0</v>
      </c>
      <c r="F170" s="106">
        <v>0</v>
      </c>
      <c r="G170" s="106">
        <v>20000</v>
      </c>
      <c r="H170" s="106" t="s">
        <v>27</v>
      </c>
    </row>
    <row r="171" spans="2:8" x14ac:dyDescent="0.25">
      <c r="B171" s="106" t="s">
        <v>379</v>
      </c>
      <c r="C171" s="106">
        <v>6600</v>
      </c>
      <c r="D171" s="106" t="s">
        <v>27</v>
      </c>
      <c r="E171" s="106">
        <v>0</v>
      </c>
      <c r="F171" s="106">
        <v>1200</v>
      </c>
      <c r="G171" s="106">
        <v>5400</v>
      </c>
      <c r="H171" s="106" t="s">
        <v>27</v>
      </c>
    </row>
    <row r="172" spans="2:8" x14ac:dyDescent="0.25">
      <c r="B172" s="106" t="s">
        <v>380</v>
      </c>
      <c r="C172" s="106">
        <v>100000</v>
      </c>
      <c r="D172" s="106" t="s">
        <v>27</v>
      </c>
      <c r="E172" s="106">
        <v>0</v>
      </c>
      <c r="F172" s="106">
        <v>0</v>
      </c>
      <c r="G172" s="106">
        <v>100000</v>
      </c>
      <c r="H172" s="106" t="s">
        <v>27</v>
      </c>
    </row>
    <row r="173" spans="2:8" x14ac:dyDescent="0.25">
      <c r="B173" s="106" t="s">
        <v>381</v>
      </c>
      <c r="C173" s="106">
        <v>3000</v>
      </c>
      <c r="D173" s="106" t="s">
        <v>27</v>
      </c>
      <c r="E173" s="106">
        <v>0</v>
      </c>
      <c r="F173" s="106">
        <v>0</v>
      </c>
      <c r="G173" s="106">
        <v>3000</v>
      </c>
      <c r="H173" s="106" t="s">
        <v>27</v>
      </c>
    </row>
    <row r="174" spans="2:8" x14ac:dyDescent="0.25">
      <c r="B174" s="106" t="s">
        <v>382</v>
      </c>
      <c r="C174" s="106">
        <v>-3529.1</v>
      </c>
      <c r="D174" s="106" t="s">
        <v>27</v>
      </c>
      <c r="E174" s="106">
        <v>0</v>
      </c>
      <c r="F174" s="106">
        <v>0</v>
      </c>
      <c r="G174" s="106">
        <v>-3529.1</v>
      </c>
      <c r="H174" s="106" t="s">
        <v>27</v>
      </c>
    </row>
    <row r="175" spans="2:8" x14ac:dyDescent="0.25">
      <c r="B175" s="106" t="s">
        <v>304</v>
      </c>
      <c r="C175" s="106">
        <v>1203</v>
      </c>
      <c r="D175" s="106" t="s">
        <v>27</v>
      </c>
      <c r="E175" s="106">
        <v>0</v>
      </c>
      <c r="F175" s="106">
        <v>0</v>
      </c>
      <c r="G175" s="106">
        <v>1203</v>
      </c>
      <c r="H175" s="106" t="s">
        <v>27</v>
      </c>
    </row>
    <row r="176" spans="2:8" x14ac:dyDescent="0.25">
      <c r="B176" s="106" t="s">
        <v>325</v>
      </c>
      <c r="C176" s="106">
        <v>12955</v>
      </c>
      <c r="D176" s="106" t="s">
        <v>27</v>
      </c>
      <c r="E176" s="106">
        <v>0</v>
      </c>
      <c r="F176" s="106">
        <v>0</v>
      </c>
      <c r="G176" s="106">
        <v>12955</v>
      </c>
      <c r="H176" s="106" t="s">
        <v>27</v>
      </c>
    </row>
    <row r="177" spans="2:8" x14ac:dyDescent="0.25">
      <c r="B177" s="106" t="s">
        <v>383</v>
      </c>
      <c r="C177" s="106">
        <v>164</v>
      </c>
      <c r="D177" s="106" t="s">
        <v>27</v>
      </c>
      <c r="E177" s="106">
        <v>0</v>
      </c>
      <c r="F177" s="106">
        <v>0</v>
      </c>
      <c r="G177" s="106">
        <v>164</v>
      </c>
      <c r="H177" s="106" t="s">
        <v>27</v>
      </c>
    </row>
    <row r="178" spans="2:8" x14ac:dyDescent="0.25">
      <c r="B178" s="106" t="s">
        <v>384</v>
      </c>
      <c r="C178" s="106">
        <v>500</v>
      </c>
      <c r="D178" s="106" t="s">
        <v>27</v>
      </c>
      <c r="E178" s="106">
        <v>500</v>
      </c>
      <c r="F178" s="106">
        <v>1000</v>
      </c>
      <c r="G178" s="106">
        <v>0</v>
      </c>
      <c r="H178" s="106" t="s">
        <v>27</v>
      </c>
    </row>
    <row r="179" spans="2:8" x14ac:dyDescent="0.25">
      <c r="B179" s="106" t="s">
        <v>385</v>
      </c>
      <c r="C179" s="106">
        <v>2000</v>
      </c>
      <c r="D179" s="106" t="s">
        <v>27</v>
      </c>
      <c r="E179" s="106">
        <v>0</v>
      </c>
      <c r="F179" s="106">
        <v>0</v>
      </c>
      <c r="G179" s="106">
        <v>2000</v>
      </c>
      <c r="H179" s="106" t="s">
        <v>27</v>
      </c>
    </row>
    <row r="180" spans="2:8" x14ac:dyDescent="0.25">
      <c r="B180" s="106" t="s">
        <v>386</v>
      </c>
      <c r="C180" s="106">
        <v>11000</v>
      </c>
      <c r="D180" s="106" t="s">
        <v>27</v>
      </c>
      <c r="E180" s="106">
        <v>0</v>
      </c>
      <c r="F180" s="106">
        <v>2000</v>
      </c>
      <c r="G180" s="106">
        <v>9000</v>
      </c>
      <c r="H180" s="106" t="s">
        <v>27</v>
      </c>
    </row>
    <row r="181" spans="2:8" x14ac:dyDescent="0.25">
      <c r="B181" s="106" t="s">
        <v>127</v>
      </c>
      <c r="C181" s="106">
        <v>452765</v>
      </c>
      <c r="D181" s="106" t="s">
        <v>27</v>
      </c>
      <c r="E181" s="106">
        <v>0</v>
      </c>
      <c r="F181" s="106">
        <v>0</v>
      </c>
      <c r="G181" s="106">
        <v>452765</v>
      </c>
      <c r="H181" s="106" t="s">
        <v>27</v>
      </c>
    </row>
    <row r="182" spans="2:8" x14ac:dyDescent="0.25">
      <c r="B182" s="106" t="s">
        <v>387</v>
      </c>
      <c r="C182" s="106">
        <v>22765</v>
      </c>
      <c r="D182" s="106" t="s">
        <v>27</v>
      </c>
      <c r="E182" s="106">
        <v>0</v>
      </c>
      <c r="F182" s="106">
        <v>0</v>
      </c>
      <c r="G182" s="106">
        <v>22765</v>
      </c>
      <c r="H182" s="106" t="s">
        <v>27</v>
      </c>
    </row>
    <row r="183" spans="2:8" x14ac:dyDescent="0.25">
      <c r="B183" s="106" t="s">
        <v>388</v>
      </c>
      <c r="C183" s="106">
        <v>430000</v>
      </c>
      <c r="D183" s="106" t="s">
        <v>27</v>
      </c>
      <c r="E183" s="106">
        <v>0</v>
      </c>
      <c r="F183" s="106">
        <v>0</v>
      </c>
      <c r="G183" s="106">
        <v>430000</v>
      </c>
      <c r="H183" s="106" t="s">
        <v>27</v>
      </c>
    </row>
    <row r="184" spans="2:8" x14ac:dyDescent="0.25">
      <c r="B184" s="106" t="s">
        <v>129</v>
      </c>
      <c r="C184" s="106">
        <v>23475.9</v>
      </c>
      <c r="D184" s="106" t="s">
        <v>27</v>
      </c>
      <c r="E184" s="106">
        <v>0</v>
      </c>
      <c r="F184" s="106">
        <v>1067.0999999999999</v>
      </c>
      <c r="G184" s="106">
        <v>22408.799999999999</v>
      </c>
      <c r="H184" s="106" t="s">
        <v>27</v>
      </c>
    </row>
    <row r="185" spans="2:8" x14ac:dyDescent="0.25">
      <c r="B185" s="106" t="s">
        <v>389</v>
      </c>
      <c r="C185" s="106">
        <v>23475.9</v>
      </c>
      <c r="D185" s="106" t="s">
        <v>27</v>
      </c>
      <c r="E185" s="106">
        <v>0</v>
      </c>
      <c r="F185" s="106">
        <v>1067.0999999999999</v>
      </c>
      <c r="G185" s="106">
        <v>22408.799999999999</v>
      </c>
      <c r="H185" s="106" t="s">
        <v>27</v>
      </c>
    </row>
    <row r="186" spans="2:8" x14ac:dyDescent="0.25">
      <c r="B186" s="106" t="s">
        <v>130</v>
      </c>
      <c r="C186" s="106">
        <v>-659400.13</v>
      </c>
      <c r="D186" s="106" t="s">
        <v>27</v>
      </c>
      <c r="E186" s="106">
        <v>0</v>
      </c>
      <c r="F186" s="106">
        <v>0</v>
      </c>
      <c r="G186" s="106">
        <v>-659400.13</v>
      </c>
      <c r="H186" s="106" t="s">
        <v>27</v>
      </c>
    </row>
    <row r="187" spans="2:8" x14ac:dyDescent="0.25">
      <c r="B187" s="106" t="s">
        <v>132</v>
      </c>
      <c r="C187" s="106">
        <v>-513235.18</v>
      </c>
      <c r="D187" s="106" t="s">
        <v>27</v>
      </c>
      <c r="E187" s="106">
        <v>0</v>
      </c>
      <c r="F187" s="106">
        <v>0</v>
      </c>
      <c r="G187" s="106">
        <v>-513235.18</v>
      </c>
      <c r="H187" s="106" t="s">
        <v>27</v>
      </c>
    </row>
    <row r="188" spans="2:8" x14ac:dyDescent="0.25">
      <c r="B188" s="106" t="s">
        <v>390</v>
      </c>
      <c r="C188" s="106">
        <v>20155596.190000001</v>
      </c>
      <c r="D188" s="106" t="s">
        <v>27</v>
      </c>
      <c r="E188" s="106">
        <v>0</v>
      </c>
      <c r="F188" s="106">
        <v>0</v>
      </c>
      <c r="G188" s="106">
        <v>20155596.190000001</v>
      </c>
      <c r="H188" s="106" t="s">
        <v>27</v>
      </c>
    </row>
    <row r="189" spans="2:8" x14ac:dyDescent="0.25">
      <c r="B189" s="106" t="s">
        <v>136</v>
      </c>
      <c r="C189" s="106">
        <v>1108884.97</v>
      </c>
      <c r="D189" s="106" t="s">
        <v>27</v>
      </c>
      <c r="E189" s="106">
        <v>0</v>
      </c>
      <c r="F189" s="106">
        <v>0</v>
      </c>
      <c r="G189" s="106">
        <v>1108884.97</v>
      </c>
      <c r="H189" s="106" t="s">
        <v>27</v>
      </c>
    </row>
    <row r="190" spans="2:8" x14ac:dyDescent="0.25">
      <c r="B190" s="106" t="s">
        <v>391</v>
      </c>
      <c r="C190" s="106">
        <v>31776.11</v>
      </c>
      <c r="D190" s="106" t="s">
        <v>27</v>
      </c>
      <c r="E190" s="106">
        <v>0</v>
      </c>
      <c r="F190" s="106">
        <v>0</v>
      </c>
      <c r="G190" s="106">
        <v>31776.11</v>
      </c>
      <c r="H190" s="106" t="s">
        <v>27</v>
      </c>
    </row>
    <row r="191" spans="2:8" x14ac:dyDescent="0.25">
      <c r="B191" s="106" t="s">
        <v>392</v>
      </c>
      <c r="C191" s="106">
        <v>2347</v>
      </c>
      <c r="D191" s="106" t="s">
        <v>27</v>
      </c>
      <c r="E191" s="106">
        <v>0</v>
      </c>
      <c r="F191" s="106">
        <v>0</v>
      </c>
      <c r="G191" s="106">
        <v>2347</v>
      </c>
      <c r="H191" s="106" t="s">
        <v>27</v>
      </c>
    </row>
    <row r="192" spans="2:8" x14ac:dyDescent="0.25">
      <c r="B192" s="106" t="s">
        <v>393</v>
      </c>
      <c r="C192" s="106">
        <v>16104</v>
      </c>
      <c r="D192" s="106" t="s">
        <v>27</v>
      </c>
      <c r="E192" s="106">
        <v>0</v>
      </c>
      <c r="F192" s="106">
        <v>0</v>
      </c>
      <c r="G192" s="106">
        <v>16104</v>
      </c>
      <c r="H192" s="106" t="s">
        <v>27</v>
      </c>
    </row>
    <row r="193" spans="2:8" x14ac:dyDescent="0.25">
      <c r="B193" s="106" t="s">
        <v>394</v>
      </c>
      <c r="C193" s="106">
        <v>5154</v>
      </c>
      <c r="D193" s="106" t="s">
        <v>27</v>
      </c>
      <c r="E193" s="106">
        <v>0</v>
      </c>
      <c r="F193" s="106">
        <v>0</v>
      </c>
      <c r="G193" s="106">
        <v>5154</v>
      </c>
      <c r="H193" s="106" t="s">
        <v>27</v>
      </c>
    </row>
    <row r="194" spans="2:8" x14ac:dyDescent="0.25">
      <c r="B194" s="106" t="s">
        <v>395</v>
      </c>
      <c r="C194" s="106">
        <v>3999</v>
      </c>
      <c r="D194" s="106" t="s">
        <v>27</v>
      </c>
      <c r="E194" s="106">
        <v>0</v>
      </c>
      <c r="F194" s="106">
        <v>0</v>
      </c>
      <c r="G194" s="106">
        <v>3999</v>
      </c>
      <c r="H194" s="106" t="s">
        <v>27</v>
      </c>
    </row>
    <row r="195" spans="2:8" x14ac:dyDescent="0.25">
      <c r="B195" s="106" t="s">
        <v>396</v>
      </c>
      <c r="C195" s="106">
        <v>44529</v>
      </c>
      <c r="D195" s="106" t="s">
        <v>27</v>
      </c>
      <c r="E195" s="106">
        <v>0</v>
      </c>
      <c r="F195" s="106">
        <v>0</v>
      </c>
      <c r="G195" s="106">
        <v>44529</v>
      </c>
      <c r="H195" s="106" t="s">
        <v>27</v>
      </c>
    </row>
    <row r="196" spans="2:8" x14ac:dyDescent="0.25">
      <c r="B196" s="106" t="s">
        <v>397</v>
      </c>
      <c r="C196" s="106">
        <v>56712.46</v>
      </c>
      <c r="D196" s="106" t="s">
        <v>27</v>
      </c>
      <c r="E196" s="106">
        <v>0</v>
      </c>
      <c r="F196" s="106">
        <v>0</v>
      </c>
      <c r="G196" s="106">
        <v>56712.46</v>
      </c>
      <c r="H196" s="106" t="s">
        <v>27</v>
      </c>
    </row>
    <row r="197" spans="2:8" x14ac:dyDescent="0.25">
      <c r="B197" s="106" t="s">
        <v>398</v>
      </c>
      <c r="C197" s="106">
        <v>155850.32999999999</v>
      </c>
      <c r="D197" s="106" t="s">
        <v>27</v>
      </c>
      <c r="E197" s="106">
        <v>0</v>
      </c>
      <c r="F197" s="106">
        <v>0</v>
      </c>
      <c r="G197" s="106">
        <v>155850.32999999999</v>
      </c>
      <c r="H197" s="106" t="s">
        <v>27</v>
      </c>
    </row>
    <row r="198" spans="2:8" x14ac:dyDescent="0.25">
      <c r="B198" s="106" t="s">
        <v>399</v>
      </c>
      <c r="C198" s="106">
        <v>56350</v>
      </c>
      <c r="D198" s="106" t="s">
        <v>27</v>
      </c>
      <c r="E198" s="106">
        <v>0</v>
      </c>
      <c r="F198" s="106">
        <v>0</v>
      </c>
      <c r="G198" s="106">
        <v>56350</v>
      </c>
      <c r="H198" s="106" t="s">
        <v>27</v>
      </c>
    </row>
    <row r="199" spans="2:8" x14ac:dyDescent="0.25">
      <c r="B199" s="106" t="s">
        <v>400</v>
      </c>
      <c r="C199" s="106">
        <v>1725</v>
      </c>
      <c r="D199" s="106" t="s">
        <v>27</v>
      </c>
      <c r="E199" s="106">
        <v>0</v>
      </c>
      <c r="F199" s="106">
        <v>0</v>
      </c>
      <c r="G199" s="106">
        <v>1725</v>
      </c>
      <c r="H199" s="106" t="s">
        <v>27</v>
      </c>
    </row>
    <row r="200" spans="2:8" x14ac:dyDescent="0.25">
      <c r="B200" s="106" t="s">
        <v>401</v>
      </c>
      <c r="C200" s="106">
        <v>1724</v>
      </c>
      <c r="D200" s="106" t="s">
        <v>27</v>
      </c>
      <c r="E200" s="106">
        <v>0</v>
      </c>
      <c r="F200" s="106">
        <v>0</v>
      </c>
      <c r="G200" s="106">
        <v>1724</v>
      </c>
      <c r="H200" s="106" t="s">
        <v>27</v>
      </c>
    </row>
    <row r="201" spans="2:8" x14ac:dyDescent="0.25">
      <c r="B201" s="106" t="s">
        <v>402</v>
      </c>
      <c r="C201" s="106">
        <v>3565</v>
      </c>
      <c r="D201" s="106" t="s">
        <v>27</v>
      </c>
      <c r="E201" s="106">
        <v>0</v>
      </c>
      <c r="F201" s="106">
        <v>0</v>
      </c>
      <c r="G201" s="106">
        <v>3565</v>
      </c>
      <c r="H201" s="106" t="s">
        <v>27</v>
      </c>
    </row>
    <row r="202" spans="2:8" x14ac:dyDescent="0.25">
      <c r="B202" s="106" t="s">
        <v>403</v>
      </c>
      <c r="C202" s="106">
        <v>6199.99</v>
      </c>
      <c r="D202" s="106" t="s">
        <v>27</v>
      </c>
      <c r="E202" s="106">
        <v>0</v>
      </c>
      <c r="F202" s="106">
        <v>0</v>
      </c>
      <c r="G202" s="106">
        <v>6199.99</v>
      </c>
      <c r="H202" s="106" t="s">
        <v>27</v>
      </c>
    </row>
    <row r="203" spans="2:8" x14ac:dyDescent="0.25">
      <c r="B203" s="106" t="s">
        <v>404</v>
      </c>
      <c r="C203" s="106">
        <v>4758.93</v>
      </c>
      <c r="D203" s="106" t="s">
        <v>27</v>
      </c>
      <c r="E203" s="106">
        <v>0</v>
      </c>
      <c r="F203" s="106">
        <v>0</v>
      </c>
      <c r="G203" s="106">
        <v>4758.93</v>
      </c>
      <c r="H203" s="106" t="s">
        <v>27</v>
      </c>
    </row>
    <row r="204" spans="2:8" x14ac:dyDescent="0.25">
      <c r="B204" s="106" t="s">
        <v>405</v>
      </c>
      <c r="C204" s="106">
        <v>1420.02</v>
      </c>
      <c r="D204" s="106" t="s">
        <v>27</v>
      </c>
      <c r="E204" s="106">
        <v>0</v>
      </c>
      <c r="F204" s="106">
        <v>0</v>
      </c>
      <c r="G204" s="106">
        <v>1420.02</v>
      </c>
      <c r="H204" s="106" t="s">
        <v>27</v>
      </c>
    </row>
    <row r="205" spans="2:8" x14ac:dyDescent="0.25">
      <c r="B205" s="106" t="s">
        <v>406</v>
      </c>
      <c r="C205" s="106">
        <v>1018.44</v>
      </c>
      <c r="D205" s="106" t="s">
        <v>27</v>
      </c>
      <c r="E205" s="106">
        <v>0</v>
      </c>
      <c r="F205" s="106">
        <v>0</v>
      </c>
      <c r="G205" s="106">
        <v>1018.44</v>
      </c>
      <c r="H205" s="106" t="s">
        <v>27</v>
      </c>
    </row>
    <row r="206" spans="2:8" x14ac:dyDescent="0.25">
      <c r="B206" s="106" t="s">
        <v>407</v>
      </c>
      <c r="C206" s="106">
        <v>778</v>
      </c>
      <c r="D206" s="106" t="s">
        <v>27</v>
      </c>
      <c r="E206" s="106">
        <v>0</v>
      </c>
      <c r="F206" s="106">
        <v>0</v>
      </c>
      <c r="G206" s="106">
        <v>778</v>
      </c>
      <c r="H206" s="106" t="s">
        <v>27</v>
      </c>
    </row>
    <row r="207" spans="2:8" x14ac:dyDescent="0.25">
      <c r="B207" s="106" t="s">
        <v>408</v>
      </c>
      <c r="C207" s="106">
        <v>3480.82</v>
      </c>
      <c r="D207" s="106" t="s">
        <v>27</v>
      </c>
      <c r="E207" s="106">
        <v>0</v>
      </c>
      <c r="F207" s="106">
        <v>0</v>
      </c>
      <c r="G207" s="106">
        <v>3480.82</v>
      </c>
      <c r="H207" s="106" t="s">
        <v>27</v>
      </c>
    </row>
    <row r="208" spans="2:8" x14ac:dyDescent="0.25">
      <c r="B208" s="106" t="s">
        <v>409</v>
      </c>
      <c r="C208" s="106">
        <v>126500</v>
      </c>
      <c r="D208" s="106" t="s">
        <v>27</v>
      </c>
      <c r="E208" s="106">
        <v>0</v>
      </c>
      <c r="F208" s="106">
        <v>0</v>
      </c>
      <c r="G208" s="106">
        <v>126500</v>
      </c>
      <c r="H208" s="106" t="s">
        <v>27</v>
      </c>
    </row>
    <row r="209" spans="2:8" x14ac:dyDescent="0.25">
      <c r="B209" s="106" t="s">
        <v>410</v>
      </c>
      <c r="C209" s="106">
        <v>1945</v>
      </c>
      <c r="D209" s="106" t="s">
        <v>27</v>
      </c>
      <c r="E209" s="106">
        <v>0</v>
      </c>
      <c r="F209" s="106">
        <v>0</v>
      </c>
      <c r="G209" s="106">
        <v>1945</v>
      </c>
      <c r="H209" s="106" t="s">
        <v>27</v>
      </c>
    </row>
    <row r="210" spans="2:8" x14ac:dyDescent="0.25">
      <c r="B210" s="106" t="s">
        <v>411</v>
      </c>
      <c r="C210" s="106">
        <v>11866.5</v>
      </c>
      <c r="D210" s="106" t="s">
        <v>27</v>
      </c>
      <c r="E210" s="106">
        <v>0</v>
      </c>
      <c r="F210" s="106">
        <v>0</v>
      </c>
      <c r="G210" s="106">
        <v>11866.5</v>
      </c>
      <c r="H210" s="106" t="s">
        <v>27</v>
      </c>
    </row>
    <row r="211" spans="2:8" x14ac:dyDescent="0.25">
      <c r="B211" s="106" t="s">
        <v>412</v>
      </c>
      <c r="C211" s="106">
        <v>10199.870000000001</v>
      </c>
      <c r="D211" s="106" t="s">
        <v>27</v>
      </c>
      <c r="E211" s="106">
        <v>0</v>
      </c>
      <c r="F211" s="106">
        <v>0</v>
      </c>
      <c r="G211" s="106">
        <v>10199.870000000001</v>
      </c>
      <c r="H211" s="106" t="s">
        <v>27</v>
      </c>
    </row>
    <row r="212" spans="2:8" x14ac:dyDescent="0.25">
      <c r="B212" s="106" t="s">
        <v>413</v>
      </c>
      <c r="C212" s="106">
        <v>2080.0300000000002</v>
      </c>
      <c r="D212" s="106" t="s">
        <v>27</v>
      </c>
      <c r="E212" s="106">
        <v>0</v>
      </c>
      <c r="F212" s="106">
        <v>0</v>
      </c>
      <c r="G212" s="106">
        <v>2080.0300000000002</v>
      </c>
      <c r="H212" s="106" t="s">
        <v>27</v>
      </c>
    </row>
    <row r="213" spans="2:8" x14ac:dyDescent="0.25">
      <c r="B213" s="106" t="s">
        <v>414</v>
      </c>
      <c r="C213" s="106">
        <v>7787.74</v>
      </c>
      <c r="D213" s="106" t="s">
        <v>27</v>
      </c>
      <c r="E213" s="106">
        <v>0</v>
      </c>
      <c r="F213" s="106">
        <v>0</v>
      </c>
      <c r="G213" s="106">
        <v>7787.74</v>
      </c>
      <c r="H213" s="106" t="s">
        <v>27</v>
      </c>
    </row>
    <row r="214" spans="2:8" x14ac:dyDescent="0.25">
      <c r="B214" s="106" t="s">
        <v>415</v>
      </c>
      <c r="C214" s="106">
        <v>8870.01</v>
      </c>
      <c r="D214" s="106" t="s">
        <v>27</v>
      </c>
      <c r="E214" s="106">
        <v>0</v>
      </c>
      <c r="F214" s="106">
        <v>0</v>
      </c>
      <c r="G214" s="106">
        <v>8870.01</v>
      </c>
      <c r="H214" s="106" t="s">
        <v>27</v>
      </c>
    </row>
    <row r="215" spans="2:8" x14ac:dyDescent="0.25">
      <c r="B215" s="106" t="s">
        <v>416</v>
      </c>
      <c r="C215" s="106">
        <v>65540</v>
      </c>
      <c r="D215" s="106" t="s">
        <v>27</v>
      </c>
      <c r="E215" s="106">
        <v>0</v>
      </c>
      <c r="F215" s="106">
        <v>0</v>
      </c>
      <c r="G215" s="106">
        <v>65540</v>
      </c>
      <c r="H215" s="106" t="s">
        <v>27</v>
      </c>
    </row>
    <row r="216" spans="2:8" x14ac:dyDescent="0.25">
      <c r="B216" s="106" t="s">
        <v>417</v>
      </c>
      <c r="C216" s="106">
        <v>2320.14</v>
      </c>
      <c r="D216" s="106" t="s">
        <v>27</v>
      </c>
      <c r="E216" s="106">
        <v>0</v>
      </c>
      <c r="F216" s="106">
        <v>0</v>
      </c>
      <c r="G216" s="106">
        <v>2320.14</v>
      </c>
      <c r="H216" s="106" t="s">
        <v>27</v>
      </c>
    </row>
    <row r="217" spans="2:8" x14ac:dyDescent="0.25">
      <c r="B217" s="106" t="s">
        <v>418</v>
      </c>
      <c r="C217" s="106">
        <v>5219.8</v>
      </c>
      <c r="D217" s="106" t="s">
        <v>27</v>
      </c>
      <c r="E217" s="106">
        <v>0</v>
      </c>
      <c r="F217" s="106">
        <v>0</v>
      </c>
      <c r="G217" s="106">
        <v>5219.8</v>
      </c>
      <c r="H217" s="106" t="s">
        <v>27</v>
      </c>
    </row>
    <row r="218" spans="2:8" x14ac:dyDescent="0.25">
      <c r="B218" s="106" t="s">
        <v>419</v>
      </c>
      <c r="C218" s="106">
        <v>8000</v>
      </c>
      <c r="D218" s="106" t="s">
        <v>27</v>
      </c>
      <c r="E218" s="106">
        <v>0</v>
      </c>
      <c r="F218" s="106">
        <v>0</v>
      </c>
      <c r="G218" s="106">
        <v>8000</v>
      </c>
      <c r="H218" s="106" t="s">
        <v>27</v>
      </c>
    </row>
    <row r="219" spans="2:8" x14ac:dyDescent="0.25">
      <c r="B219" s="106" t="s">
        <v>420</v>
      </c>
      <c r="C219" s="106">
        <v>8000</v>
      </c>
      <c r="D219" s="106" t="s">
        <v>27</v>
      </c>
      <c r="E219" s="106">
        <v>0</v>
      </c>
      <c r="F219" s="106">
        <v>0</v>
      </c>
      <c r="G219" s="106">
        <v>8000</v>
      </c>
      <c r="H219" s="106" t="s">
        <v>27</v>
      </c>
    </row>
    <row r="220" spans="2:8" x14ac:dyDescent="0.25">
      <c r="B220" s="106" t="s">
        <v>421</v>
      </c>
      <c r="C220" s="106">
        <v>13600</v>
      </c>
      <c r="D220" s="106" t="s">
        <v>27</v>
      </c>
      <c r="E220" s="106">
        <v>0</v>
      </c>
      <c r="F220" s="106">
        <v>0</v>
      </c>
      <c r="G220" s="106">
        <v>13600</v>
      </c>
      <c r="H220" s="106" t="s">
        <v>27</v>
      </c>
    </row>
    <row r="221" spans="2:8" x14ac:dyDescent="0.25">
      <c r="B221" s="106" t="s">
        <v>422</v>
      </c>
      <c r="C221" s="106">
        <v>5399</v>
      </c>
      <c r="D221" s="106" t="s">
        <v>27</v>
      </c>
      <c r="E221" s="106">
        <v>0</v>
      </c>
      <c r="F221" s="106">
        <v>0</v>
      </c>
      <c r="G221" s="106">
        <v>5399</v>
      </c>
      <c r="H221" s="106" t="s">
        <v>27</v>
      </c>
    </row>
    <row r="222" spans="2:8" x14ac:dyDescent="0.25">
      <c r="B222" s="106" t="s">
        <v>423</v>
      </c>
      <c r="C222" s="106">
        <v>1942.68</v>
      </c>
      <c r="D222" s="106" t="s">
        <v>27</v>
      </c>
      <c r="E222" s="106">
        <v>0</v>
      </c>
      <c r="F222" s="106">
        <v>0</v>
      </c>
      <c r="G222" s="106">
        <v>1942.68</v>
      </c>
      <c r="H222" s="106" t="s">
        <v>27</v>
      </c>
    </row>
    <row r="223" spans="2:8" x14ac:dyDescent="0.25">
      <c r="B223" s="106" t="s">
        <v>424</v>
      </c>
      <c r="C223" s="106">
        <v>18908</v>
      </c>
      <c r="D223" s="106" t="s">
        <v>27</v>
      </c>
      <c r="E223" s="106">
        <v>0</v>
      </c>
      <c r="F223" s="106">
        <v>0</v>
      </c>
      <c r="G223" s="106">
        <v>18908</v>
      </c>
      <c r="H223" s="106" t="s">
        <v>27</v>
      </c>
    </row>
    <row r="224" spans="2:8" x14ac:dyDescent="0.25">
      <c r="B224" s="106" t="s">
        <v>425</v>
      </c>
      <c r="C224" s="106">
        <v>2690.01</v>
      </c>
      <c r="D224" s="106" t="s">
        <v>27</v>
      </c>
      <c r="E224" s="106">
        <v>0</v>
      </c>
      <c r="F224" s="106">
        <v>0</v>
      </c>
      <c r="G224" s="106">
        <v>2690.01</v>
      </c>
      <c r="H224" s="106" t="s">
        <v>27</v>
      </c>
    </row>
    <row r="225" spans="2:8" x14ac:dyDescent="0.25">
      <c r="B225" s="106" t="s">
        <v>426</v>
      </c>
      <c r="C225" s="106">
        <v>17500</v>
      </c>
      <c r="D225" s="106" t="s">
        <v>27</v>
      </c>
      <c r="E225" s="106">
        <v>0</v>
      </c>
      <c r="F225" s="106">
        <v>0</v>
      </c>
      <c r="G225" s="106">
        <v>17500</v>
      </c>
      <c r="H225" s="106" t="s">
        <v>27</v>
      </c>
    </row>
    <row r="226" spans="2:8" x14ac:dyDescent="0.25">
      <c r="B226" s="106" t="s">
        <v>427</v>
      </c>
      <c r="C226" s="106">
        <v>8855.9</v>
      </c>
      <c r="D226" s="106" t="s">
        <v>27</v>
      </c>
      <c r="E226" s="106">
        <v>0</v>
      </c>
      <c r="F226" s="106">
        <v>0</v>
      </c>
      <c r="G226" s="106">
        <v>8855.9</v>
      </c>
      <c r="H226" s="106" t="s">
        <v>27</v>
      </c>
    </row>
    <row r="227" spans="2:8" x14ac:dyDescent="0.25">
      <c r="B227" s="106" t="s">
        <v>428</v>
      </c>
      <c r="C227" s="106">
        <v>17389.98</v>
      </c>
      <c r="D227" s="106" t="s">
        <v>27</v>
      </c>
      <c r="E227" s="106">
        <v>0</v>
      </c>
      <c r="F227" s="106">
        <v>0</v>
      </c>
      <c r="G227" s="106">
        <v>17389.98</v>
      </c>
      <c r="H227" s="106" t="s">
        <v>27</v>
      </c>
    </row>
    <row r="228" spans="2:8" x14ac:dyDescent="0.25">
      <c r="B228" s="106" t="s">
        <v>429</v>
      </c>
      <c r="C228" s="106">
        <v>2524.16</v>
      </c>
      <c r="D228" s="106" t="s">
        <v>27</v>
      </c>
      <c r="E228" s="106">
        <v>0</v>
      </c>
      <c r="F228" s="106">
        <v>0</v>
      </c>
      <c r="G228" s="106">
        <v>2524.16</v>
      </c>
      <c r="H228" s="106" t="s">
        <v>27</v>
      </c>
    </row>
    <row r="229" spans="2:8" x14ac:dyDescent="0.25">
      <c r="B229" s="106" t="s">
        <v>430</v>
      </c>
      <c r="C229" s="106">
        <v>10428.4</v>
      </c>
      <c r="D229" s="106" t="s">
        <v>27</v>
      </c>
      <c r="E229" s="106">
        <v>0</v>
      </c>
      <c r="F229" s="106">
        <v>0</v>
      </c>
      <c r="G229" s="106">
        <v>10428.4</v>
      </c>
      <c r="H229" s="106" t="s">
        <v>27</v>
      </c>
    </row>
    <row r="230" spans="2:8" x14ac:dyDescent="0.25">
      <c r="B230" s="106" t="s">
        <v>430</v>
      </c>
      <c r="C230" s="106">
        <v>4280.3999999999996</v>
      </c>
      <c r="D230" s="106" t="s">
        <v>27</v>
      </c>
      <c r="E230" s="106">
        <v>0</v>
      </c>
      <c r="F230" s="106">
        <v>0</v>
      </c>
      <c r="G230" s="106">
        <v>4280.3999999999996</v>
      </c>
      <c r="H230" s="106" t="s">
        <v>27</v>
      </c>
    </row>
    <row r="231" spans="2:8" x14ac:dyDescent="0.25">
      <c r="B231" s="106" t="s">
        <v>431</v>
      </c>
      <c r="C231" s="106">
        <v>53336.800000000003</v>
      </c>
      <c r="D231" s="106" t="s">
        <v>27</v>
      </c>
      <c r="E231" s="106">
        <v>0</v>
      </c>
      <c r="F231" s="106">
        <v>0</v>
      </c>
      <c r="G231" s="106">
        <v>53336.800000000003</v>
      </c>
      <c r="H231" s="106" t="s">
        <v>27</v>
      </c>
    </row>
    <row r="232" spans="2:8" x14ac:dyDescent="0.25">
      <c r="B232" s="106" t="s">
        <v>432</v>
      </c>
      <c r="C232" s="106">
        <v>17100</v>
      </c>
      <c r="D232" s="106" t="s">
        <v>27</v>
      </c>
      <c r="E232" s="106">
        <v>0</v>
      </c>
      <c r="F232" s="106">
        <v>0</v>
      </c>
      <c r="G232" s="106">
        <v>17100</v>
      </c>
      <c r="H232" s="106" t="s">
        <v>27</v>
      </c>
    </row>
    <row r="233" spans="2:8" x14ac:dyDescent="0.25">
      <c r="B233" s="106" t="s">
        <v>433</v>
      </c>
      <c r="C233" s="106">
        <v>27115</v>
      </c>
      <c r="D233" s="106" t="s">
        <v>27</v>
      </c>
      <c r="E233" s="106">
        <v>0</v>
      </c>
      <c r="F233" s="106">
        <v>0</v>
      </c>
      <c r="G233" s="106">
        <v>27115</v>
      </c>
      <c r="H233" s="106" t="s">
        <v>27</v>
      </c>
    </row>
    <row r="234" spans="2:8" x14ac:dyDescent="0.25">
      <c r="B234" s="106" t="s">
        <v>434</v>
      </c>
      <c r="C234" s="106">
        <v>12841.2</v>
      </c>
      <c r="D234" s="106" t="s">
        <v>27</v>
      </c>
      <c r="E234" s="106">
        <v>0</v>
      </c>
      <c r="F234" s="106">
        <v>0</v>
      </c>
      <c r="G234" s="106">
        <v>12841.2</v>
      </c>
      <c r="H234" s="106" t="s">
        <v>27</v>
      </c>
    </row>
    <row r="235" spans="2:8" x14ac:dyDescent="0.25">
      <c r="B235" s="106" t="s">
        <v>435</v>
      </c>
      <c r="C235" s="106">
        <v>7273.2</v>
      </c>
      <c r="D235" s="106" t="s">
        <v>27</v>
      </c>
      <c r="E235" s="106">
        <v>0</v>
      </c>
      <c r="F235" s="106">
        <v>0</v>
      </c>
      <c r="G235" s="106">
        <v>7273.2</v>
      </c>
      <c r="H235" s="106" t="s">
        <v>27</v>
      </c>
    </row>
    <row r="236" spans="2:8" x14ac:dyDescent="0.25">
      <c r="B236" s="106" t="s">
        <v>436</v>
      </c>
      <c r="C236" s="106">
        <v>8804.4</v>
      </c>
      <c r="D236" s="106" t="s">
        <v>27</v>
      </c>
      <c r="E236" s="106">
        <v>0</v>
      </c>
      <c r="F236" s="106">
        <v>0</v>
      </c>
      <c r="G236" s="106">
        <v>8804.4</v>
      </c>
      <c r="H236" s="106" t="s">
        <v>27</v>
      </c>
    </row>
    <row r="237" spans="2:8" x14ac:dyDescent="0.25">
      <c r="B237" s="106" t="s">
        <v>437</v>
      </c>
      <c r="C237" s="106">
        <v>29220.400000000001</v>
      </c>
      <c r="D237" s="106" t="s">
        <v>27</v>
      </c>
      <c r="E237" s="106">
        <v>0</v>
      </c>
      <c r="F237" s="106">
        <v>0</v>
      </c>
      <c r="G237" s="106">
        <v>29220.400000000001</v>
      </c>
      <c r="H237" s="106" t="s">
        <v>27</v>
      </c>
    </row>
    <row r="238" spans="2:8" x14ac:dyDescent="0.25">
      <c r="B238" s="106" t="s">
        <v>438</v>
      </c>
      <c r="C238" s="106">
        <v>1998</v>
      </c>
      <c r="D238" s="106" t="s">
        <v>27</v>
      </c>
      <c r="E238" s="106">
        <v>0</v>
      </c>
      <c r="F238" s="106">
        <v>0</v>
      </c>
      <c r="G238" s="106">
        <v>1998</v>
      </c>
      <c r="H238" s="106" t="s">
        <v>27</v>
      </c>
    </row>
    <row r="239" spans="2:8" x14ac:dyDescent="0.25">
      <c r="B239" s="106" t="s">
        <v>439</v>
      </c>
      <c r="C239" s="106">
        <v>12000</v>
      </c>
      <c r="D239" s="106" t="s">
        <v>27</v>
      </c>
      <c r="E239" s="106">
        <v>0</v>
      </c>
      <c r="F239" s="106">
        <v>0</v>
      </c>
      <c r="G239" s="106">
        <v>12000</v>
      </c>
      <c r="H239" s="106" t="s">
        <v>27</v>
      </c>
    </row>
    <row r="240" spans="2:8" x14ac:dyDescent="0.25">
      <c r="B240" s="106" t="s">
        <v>440</v>
      </c>
      <c r="C240" s="106">
        <v>10970.82</v>
      </c>
      <c r="D240" s="106" t="s">
        <v>27</v>
      </c>
      <c r="E240" s="106">
        <v>0</v>
      </c>
      <c r="F240" s="106">
        <v>0</v>
      </c>
      <c r="G240" s="106">
        <v>10970.82</v>
      </c>
      <c r="H240" s="106" t="s">
        <v>27</v>
      </c>
    </row>
    <row r="241" spans="2:8" x14ac:dyDescent="0.25">
      <c r="B241" s="106" t="s">
        <v>441</v>
      </c>
      <c r="C241" s="106">
        <v>8804.4</v>
      </c>
      <c r="D241" s="106" t="s">
        <v>27</v>
      </c>
      <c r="E241" s="106">
        <v>0</v>
      </c>
      <c r="F241" s="106">
        <v>0</v>
      </c>
      <c r="G241" s="106">
        <v>8804.4</v>
      </c>
      <c r="H241" s="106" t="s">
        <v>27</v>
      </c>
    </row>
    <row r="242" spans="2:8" x14ac:dyDescent="0.25">
      <c r="B242" s="106" t="s">
        <v>442</v>
      </c>
      <c r="C242" s="106">
        <v>763.03</v>
      </c>
      <c r="D242" s="106" t="s">
        <v>27</v>
      </c>
      <c r="E242" s="106">
        <v>0</v>
      </c>
      <c r="F242" s="106">
        <v>0</v>
      </c>
      <c r="G242" s="106">
        <v>763.03</v>
      </c>
      <c r="H242" s="106" t="s">
        <v>27</v>
      </c>
    </row>
    <row r="243" spans="2:8" x14ac:dyDescent="0.25">
      <c r="B243" s="106" t="s">
        <v>443</v>
      </c>
      <c r="C243" s="106">
        <v>6000</v>
      </c>
      <c r="D243" s="106" t="s">
        <v>27</v>
      </c>
      <c r="E243" s="106">
        <v>0</v>
      </c>
      <c r="F243" s="106">
        <v>0</v>
      </c>
      <c r="G243" s="106">
        <v>6000</v>
      </c>
      <c r="H243" s="106" t="s">
        <v>27</v>
      </c>
    </row>
    <row r="244" spans="2:8" x14ac:dyDescent="0.25">
      <c r="B244" s="106" t="s">
        <v>444</v>
      </c>
      <c r="C244" s="106">
        <v>2400</v>
      </c>
      <c r="D244" s="106" t="s">
        <v>27</v>
      </c>
      <c r="E244" s="106">
        <v>0</v>
      </c>
      <c r="F244" s="106">
        <v>0</v>
      </c>
      <c r="G244" s="106">
        <v>2400</v>
      </c>
      <c r="H244" s="106" t="s">
        <v>27</v>
      </c>
    </row>
    <row r="245" spans="2:8" x14ac:dyDescent="0.25">
      <c r="B245" s="106" t="s">
        <v>445</v>
      </c>
      <c r="C245" s="106">
        <v>7690</v>
      </c>
      <c r="D245" s="106" t="s">
        <v>27</v>
      </c>
      <c r="E245" s="106">
        <v>0</v>
      </c>
      <c r="F245" s="106">
        <v>0</v>
      </c>
      <c r="G245" s="106">
        <v>7690</v>
      </c>
      <c r="H245" s="106" t="s">
        <v>27</v>
      </c>
    </row>
    <row r="246" spans="2:8" x14ac:dyDescent="0.25">
      <c r="B246" s="106" t="s">
        <v>446</v>
      </c>
      <c r="C246" s="106">
        <v>928</v>
      </c>
      <c r="D246" s="106" t="s">
        <v>27</v>
      </c>
      <c r="E246" s="106">
        <v>0</v>
      </c>
      <c r="F246" s="106">
        <v>0</v>
      </c>
      <c r="G246" s="106">
        <v>928</v>
      </c>
      <c r="H246" s="106" t="s">
        <v>27</v>
      </c>
    </row>
    <row r="247" spans="2:8" x14ac:dyDescent="0.25">
      <c r="B247" s="106" t="s">
        <v>447</v>
      </c>
      <c r="C247" s="106">
        <v>1998</v>
      </c>
      <c r="D247" s="106" t="s">
        <v>27</v>
      </c>
      <c r="E247" s="106">
        <v>0</v>
      </c>
      <c r="F247" s="106">
        <v>0</v>
      </c>
      <c r="G247" s="106">
        <v>1998</v>
      </c>
      <c r="H247" s="106" t="s">
        <v>27</v>
      </c>
    </row>
    <row r="248" spans="2:8" x14ac:dyDescent="0.25">
      <c r="B248" s="106" t="s">
        <v>448</v>
      </c>
      <c r="C248" s="106">
        <v>38280</v>
      </c>
      <c r="D248" s="106" t="s">
        <v>27</v>
      </c>
      <c r="E248" s="106">
        <v>0</v>
      </c>
      <c r="F248" s="106">
        <v>0</v>
      </c>
      <c r="G248" s="106">
        <v>38280</v>
      </c>
      <c r="H248" s="106" t="s">
        <v>27</v>
      </c>
    </row>
    <row r="249" spans="2:8" x14ac:dyDescent="0.25">
      <c r="B249" s="106" t="s">
        <v>449</v>
      </c>
      <c r="C249" s="106">
        <v>52026</v>
      </c>
      <c r="D249" s="106" t="s">
        <v>27</v>
      </c>
      <c r="E249" s="106">
        <v>0</v>
      </c>
      <c r="F249" s="106">
        <v>0</v>
      </c>
      <c r="G249" s="106">
        <v>52026</v>
      </c>
      <c r="H249" s="106" t="s">
        <v>27</v>
      </c>
    </row>
    <row r="250" spans="2:8" x14ac:dyDescent="0.25">
      <c r="B250" s="106" t="s">
        <v>450</v>
      </c>
      <c r="C250" s="106">
        <v>49996</v>
      </c>
      <c r="D250" s="106" t="s">
        <v>27</v>
      </c>
      <c r="E250" s="106">
        <v>0</v>
      </c>
      <c r="F250" s="106">
        <v>0</v>
      </c>
      <c r="G250" s="106">
        <v>49996</v>
      </c>
      <c r="H250" s="106" t="s">
        <v>27</v>
      </c>
    </row>
    <row r="251" spans="2:8" x14ac:dyDescent="0.25">
      <c r="B251" s="106" t="s">
        <v>137</v>
      </c>
      <c r="C251" s="106">
        <v>228445.01</v>
      </c>
      <c r="D251" s="106" t="s">
        <v>27</v>
      </c>
      <c r="E251" s="106">
        <v>0</v>
      </c>
      <c r="F251" s="106">
        <v>0</v>
      </c>
      <c r="G251" s="106">
        <v>228445.01</v>
      </c>
      <c r="H251" s="106" t="s">
        <v>27</v>
      </c>
    </row>
    <row r="252" spans="2:8" x14ac:dyDescent="0.25">
      <c r="B252" s="106" t="s">
        <v>451</v>
      </c>
      <c r="C252" s="106">
        <v>15835.5</v>
      </c>
      <c r="D252" s="106" t="s">
        <v>27</v>
      </c>
      <c r="E252" s="106">
        <v>0</v>
      </c>
      <c r="F252" s="106">
        <v>0</v>
      </c>
      <c r="G252" s="106">
        <v>15835.5</v>
      </c>
      <c r="H252" s="106" t="s">
        <v>27</v>
      </c>
    </row>
    <row r="253" spans="2:8" x14ac:dyDescent="0.25">
      <c r="B253" s="106" t="s">
        <v>452</v>
      </c>
      <c r="C253" s="106">
        <v>8499</v>
      </c>
      <c r="D253" s="106" t="s">
        <v>27</v>
      </c>
      <c r="E253" s="106">
        <v>0</v>
      </c>
      <c r="F253" s="106">
        <v>0</v>
      </c>
      <c r="G253" s="106">
        <v>8499</v>
      </c>
      <c r="H253" s="106" t="s">
        <v>27</v>
      </c>
    </row>
    <row r="254" spans="2:8" x14ac:dyDescent="0.25">
      <c r="B254" s="106" t="s">
        <v>453</v>
      </c>
      <c r="C254" s="106">
        <v>6999</v>
      </c>
      <c r="D254" s="106" t="s">
        <v>27</v>
      </c>
      <c r="E254" s="106">
        <v>0</v>
      </c>
      <c r="F254" s="106">
        <v>0</v>
      </c>
      <c r="G254" s="106">
        <v>6999</v>
      </c>
      <c r="H254" s="106" t="s">
        <v>27</v>
      </c>
    </row>
    <row r="255" spans="2:8" x14ac:dyDescent="0.25">
      <c r="B255" s="106" t="s">
        <v>454</v>
      </c>
      <c r="C255" s="106">
        <v>11598</v>
      </c>
      <c r="D255" s="106" t="s">
        <v>27</v>
      </c>
      <c r="E255" s="106">
        <v>0</v>
      </c>
      <c r="F255" s="106">
        <v>0</v>
      </c>
      <c r="G255" s="106">
        <v>11598</v>
      </c>
      <c r="H255" s="106" t="s">
        <v>27</v>
      </c>
    </row>
    <row r="256" spans="2:8" x14ac:dyDescent="0.25">
      <c r="B256" s="106" t="s">
        <v>455</v>
      </c>
      <c r="C256" s="106">
        <v>2999</v>
      </c>
      <c r="D256" s="106" t="s">
        <v>27</v>
      </c>
      <c r="E256" s="106">
        <v>0</v>
      </c>
      <c r="F256" s="106">
        <v>0</v>
      </c>
      <c r="G256" s="106">
        <v>2999</v>
      </c>
      <c r="H256" s="106" t="s">
        <v>27</v>
      </c>
    </row>
    <row r="257" spans="2:8" x14ac:dyDescent="0.25">
      <c r="B257" s="106" t="s">
        <v>456</v>
      </c>
      <c r="C257" s="106">
        <v>21731.99</v>
      </c>
      <c r="D257" s="106" t="s">
        <v>27</v>
      </c>
      <c r="E257" s="106">
        <v>0</v>
      </c>
      <c r="F257" s="106">
        <v>0</v>
      </c>
      <c r="G257" s="106">
        <v>21731.99</v>
      </c>
      <c r="H257" s="106" t="s">
        <v>27</v>
      </c>
    </row>
    <row r="258" spans="2:8" x14ac:dyDescent="0.25">
      <c r="B258" s="106" t="s">
        <v>457</v>
      </c>
      <c r="C258" s="106">
        <v>1099</v>
      </c>
      <c r="D258" s="106" t="s">
        <v>27</v>
      </c>
      <c r="E258" s="106">
        <v>0</v>
      </c>
      <c r="F258" s="106">
        <v>0</v>
      </c>
      <c r="G258" s="106">
        <v>1099</v>
      </c>
      <c r="H258" s="106" t="s">
        <v>27</v>
      </c>
    </row>
    <row r="259" spans="2:8" x14ac:dyDescent="0.25">
      <c r="B259" s="106" t="s">
        <v>458</v>
      </c>
      <c r="C259" s="106">
        <v>19001.03</v>
      </c>
      <c r="D259" s="106" t="s">
        <v>27</v>
      </c>
      <c r="E259" s="106">
        <v>0</v>
      </c>
      <c r="F259" s="106">
        <v>0</v>
      </c>
      <c r="G259" s="106">
        <v>19001.03</v>
      </c>
      <c r="H259" s="106" t="s">
        <v>27</v>
      </c>
    </row>
    <row r="260" spans="2:8" x14ac:dyDescent="0.25">
      <c r="B260" s="106" t="s">
        <v>459</v>
      </c>
      <c r="C260" s="106">
        <v>9999</v>
      </c>
      <c r="D260" s="106" t="s">
        <v>27</v>
      </c>
      <c r="E260" s="106">
        <v>0</v>
      </c>
      <c r="F260" s="106">
        <v>0</v>
      </c>
      <c r="G260" s="106">
        <v>9999</v>
      </c>
      <c r="H260" s="106" t="s">
        <v>27</v>
      </c>
    </row>
    <row r="261" spans="2:8" x14ac:dyDescent="0.25">
      <c r="B261" s="106" t="s">
        <v>460</v>
      </c>
      <c r="C261" s="106">
        <v>5999</v>
      </c>
      <c r="D261" s="106" t="s">
        <v>27</v>
      </c>
      <c r="E261" s="106">
        <v>0</v>
      </c>
      <c r="F261" s="106">
        <v>0</v>
      </c>
      <c r="G261" s="106">
        <v>5999</v>
      </c>
      <c r="H261" s="106" t="s">
        <v>27</v>
      </c>
    </row>
    <row r="262" spans="2:8" x14ac:dyDescent="0.25">
      <c r="B262" s="106" t="s">
        <v>461</v>
      </c>
      <c r="C262" s="106">
        <v>7954.27</v>
      </c>
      <c r="D262" s="106" t="s">
        <v>27</v>
      </c>
      <c r="E262" s="106">
        <v>0</v>
      </c>
      <c r="F262" s="106">
        <v>0</v>
      </c>
      <c r="G262" s="106">
        <v>7954.27</v>
      </c>
      <c r="H262" s="106" t="s">
        <v>27</v>
      </c>
    </row>
    <row r="263" spans="2:8" x14ac:dyDescent="0.25">
      <c r="B263" s="106" t="s">
        <v>462</v>
      </c>
      <c r="C263" s="106">
        <v>8799</v>
      </c>
      <c r="D263" s="106" t="s">
        <v>27</v>
      </c>
      <c r="E263" s="106">
        <v>0</v>
      </c>
      <c r="F263" s="106">
        <v>0</v>
      </c>
      <c r="G263" s="106">
        <v>8799</v>
      </c>
      <c r="H263" s="106" t="s">
        <v>27</v>
      </c>
    </row>
    <row r="264" spans="2:8" x14ac:dyDescent="0.25">
      <c r="B264" s="106" t="s">
        <v>463</v>
      </c>
      <c r="C264" s="106">
        <v>464</v>
      </c>
      <c r="D264" s="106" t="s">
        <v>27</v>
      </c>
      <c r="E264" s="106">
        <v>0</v>
      </c>
      <c r="F264" s="106">
        <v>0</v>
      </c>
      <c r="G264" s="106">
        <v>464</v>
      </c>
      <c r="H264" s="106" t="s">
        <v>27</v>
      </c>
    </row>
    <row r="265" spans="2:8" x14ac:dyDescent="0.25">
      <c r="B265" s="106" t="s">
        <v>464</v>
      </c>
      <c r="C265" s="106">
        <v>2044.97</v>
      </c>
      <c r="D265" s="106" t="s">
        <v>27</v>
      </c>
      <c r="E265" s="106">
        <v>0</v>
      </c>
      <c r="F265" s="106">
        <v>0</v>
      </c>
      <c r="G265" s="106">
        <v>2044.97</v>
      </c>
      <c r="H265" s="106" t="s">
        <v>27</v>
      </c>
    </row>
    <row r="266" spans="2:8" x14ac:dyDescent="0.25">
      <c r="B266" s="106" t="s">
        <v>465</v>
      </c>
      <c r="C266" s="106">
        <v>9898</v>
      </c>
      <c r="D266" s="106" t="s">
        <v>27</v>
      </c>
      <c r="E266" s="106">
        <v>0</v>
      </c>
      <c r="F266" s="106">
        <v>0</v>
      </c>
      <c r="G266" s="106">
        <v>9898</v>
      </c>
      <c r="H266" s="106" t="s">
        <v>27</v>
      </c>
    </row>
    <row r="267" spans="2:8" x14ac:dyDescent="0.25">
      <c r="B267" s="106" t="s">
        <v>466</v>
      </c>
      <c r="C267" s="106">
        <v>11999.2</v>
      </c>
      <c r="D267" s="106" t="s">
        <v>27</v>
      </c>
      <c r="E267" s="106">
        <v>0</v>
      </c>
      <c r="F267" s="106">
        <v>0</v>
      </c>
      <c r="G267" s="106">
        <v>11999.2</v>
      </c>
      <c r="H267" s="106" t="s">
        <v>27</v>
      </c>
    </row>
    <row r="268" spans="2:8" x14ac:dyDescent="0.25">
      <c r="B268" s="106" t="s">
        <v>467</v>
      </c>
      <c r="C268" s="106">
        <v>2435.9899999999998</v>
      </c>
      <c r="D268" s="106" t="s">
        <v>27</v>
      </c>
      <c r="E268" s="106">
        <v>0</v>
      </c>
      <c r="F268" s="106">
        <v>0</v>
      </c>
      <c r="G268" s="106">
        <v>2435.9899999999998</v>
      </c>
      <c r="H268" s="106" t="s">
        <v>27</v>
      </c>
    </row>
    <row r="269" spans="2:8" x14ac:dyDescent="0.25">
      <c r="B269" s="106" t="s">
        <v>468</v>
      </c>
      <c r="C269" s="106">
        <v>15199.99</v>
      </c>
      <c r="D269" s="106" t="s">
        <v>27</v>
      </c>
      <c r="E269" s="106">
        <v>0</v>
      </c>
      <c r="F269" s="106">
        <v>0</v>
      </c>
      <c r="G269" s="106">
        <v>15199.99</v>
      </c>
      <c r="H269" s="106" t="s">
        <v>27</v>
      </c>
    </row>
    <row r="270" spans="2:8" x14ac:dyDescent="0.25">
      <c r="B270" s="106" t="s">
        <v>469</v>
      </c>
      <c r="C270" s="106">
        <v>7520.92</v>
      </c>
      <c r="D270" s="106" t="s">
        <v>27</v>
      </c>
      <c r="E270" s="106">
        <v>0</v>
      </c>
      <c r="F270" s="106">
        <v>0</v>
      </c>
      <c r="G270" s="106">
        <v>7520.92</v>
      </c>
      <c r="H270" s="106" t="s">
        <v>27</v>
      </c>
    </row>
    <row r="271" spans="2:8" x14ac:dyDescent="0.25">
      <c r="B271" s="106" t="s">
        <v>470</v>
      </c>
      <c r="C271" s="106">
        <v>440.68</v>
      </c>
      <c r="D271" s="106" t="s">
        <v>27</v>
      </c>
      <c r="E271" s="106">
        <v>0</v>
      </c>
      <c r="F271" s="106">
        <v>0</v>
      </c>
      <c r="G271" s="106">
        <v>440.68</v>
      </c>
      <c r="H271" s="106" t="s">
        <v>27</v>
      </c>
    </row>
    <row r="272" spans="2:8" x14ac:dyDescent="0.25">
      <c r="B272" s="106" t="s">
        <v>471</v>
      </c>
      <c r="C272" s="106">
        <v>6999</v>
      </c>
      <c r="D272" s="106" t="s">
        <v>27</v>
      </c>
      <c r="E272" s="106">
        <v>0</v>
      </c>
      <c r="F272" s="106">
        <v>0</v>
      </c>
      <c r="G272" s="106">
        <v>6999</v>
      </c>
      <c r="H272" s="106" t="s">
        <v>27</v>
      </c>
    </row>
    <row r="273" spans="2:8" x14ac:dyDescent="0.25">
      <c r="B273" s="106" t="s">
        <v>472</v>
      </c>
      <c r="C273" s="106">
        <v>4504.1499999999996</v>
      </c>
      <c r="D273" s="106" t="s">
        <v>27</v>
      </c>
      <c r="E273" s="106">
        <v>0</v>
      </c>
      <c r="F273" s="106">
        <v>0</v>
      </c>
      <c r="G273" s="106">
        <v>4504.1499999999996</v>
      </c>
      <c r="H273" s="106" t="s">
        <v>27</v>
      </c>
    </row>
    <row r="274" spans="2:8" x14ac:dyDescent="0.25">
      <c r="B274" s="106" t="s">
        <v>473</v>
      </c>
      <c r="C274" s="106">
        <v>3028</v>
      </c>
      <c r="D274" s="106" t="s">
        <v>27</v>
      </c>
      <c r="E274" s="106">
        <v>0</v>
      </c>
      <c r="F274" s="106">
        <v>0</v>
      </c>
      <c r="G274" s="106">
        <v>3028</v>
      </c>
      <c r="H274" s="106" t="s">
        <v>27</v>
      </c>
    </row>
    <row r="275" spans="2:8" x14ac:dyDescent="0.25">
      <c r="B275" s="106" t="s">
        <v>474</v>
      </c>
      <c r="C275" s="106">
        <v>1188</v>
      </c>
      <c r="D275" s="106" t="s">
        <v>27</v>
      </c>
      <c r="E275" s="106">
        <v>0</v>
      </c>
      <c r="F275" s="106">
        <v>0</v>
      </c>
      <c r="G275" s="106">
        <v>1188</v>
      </c>
      <c r="H275" s="106" t="s">
        <v>27</v>
      </c>
    </row>
    <row r="276" spans="2:8" x14ac:dyDescent="0.25">
      <c r="B276" s="106" t="s">
        <v>475</v>
      </c>
      <c r="C276" s="106">
        <v>1399</v>
      </c>
      <c r="D276" s="106" t="s">
        <v>27</v>
      </c>
      <c r="E276" s="106">
        <v>0</v>
      </c>
      <c r="F276" s="106">
        <v>0</v>
      </c>
      <c r="G276" s="106">
        <v>1399</v>
      </c>
      <c r="H276" s="106" t="s">
        <v>27</v>
      </c>
    </row>
    <row r="277" spans="2:8" x14ac:dyDescent="0.25">
      <c r="B277" s="106" t="s">
        <v>476</v>
      </c>
      <c r="C277" s="106">
        <v>1800</v>
      </c>
      <c r="D277" s="106" t="s">
        <v>27</v>
      </c>
      <c r="E277" s="106">
        <v>0</v>
      </c>
      <c r="F277" s="106">
        <v>0</v>
      </c>
      <c r="G277" s="106">
        <v>1800</v>
      </c>
      <c r="H277" s="106" t="s">
        <v>27</v>
      </c>
    </row>
    <row r="278" spans="2:8" x14ac:dyDescent="0.25">
      <c r="B278" s="106" t="s">
        <v>477</v>
      </c>
      <c r="C278" s="106">
        <v>837.52</v>
      </c>
      <c r="D278" s="106" t="s">
        <v>27</v>
      </c>
      <c r="E278" s="106">
        <v>0</v>
      </c>
      <c r="F278" s="106">
        <v>0</v>
      </c>
      <c r="G278" s="106">
        <v>837.52</v>
      </c>
      <c r="H278" s="106" t="s">
        <v>27</v>
      </c>
    </row>
    <row r="279" spans="2:8" x14ac:dyDescent="0.25">
      <c r="B279" s="106" t="s">
        <v>478</v>
      </c>
      <c r="C279" s="106">
        <v>6763.96</v>
      </c>
      <c r="D279" s="106" t="s">
        <v>27</v>
      </c>
      <c r="E279" s="106">
        <v>0</v>
      </c>
      <c r="F279" s="106">
        <v>0</v>
      </c>
      <c r="G279" s="106">
        <v>6763.96</v>
      </c>
      <c r="H279" s="106" t="s">
        <v>27</v>
      </c>
    </row>
    <row r="280" spans="2:8" x14ac:dyDescent="0.25">
      <c r="B280" s="106" t="s">
        <v>479</v>
      </c>
      <c r="C280" s="106">
        <v>1392</v>
      </c>
      <c r="D280" s="106" t="s">
        <v>27</v>
      </c>
      <c r="E280" s="106">
        <v>0</v>
      </c>
      <c r="F280" s="106">
        <v>0</v>
      </c>
      <c r="G280" s="106">
        <v>1392</v>
      </c>
      <c r="H280" s="106" t="s">
        <v>27</v>
      </c>
    </row>
    <row r="281" spans="2:8" x14ac:dyDescent="0.25">
      <c r="B281" s="106" t="s">
        <v>480</v>
      </c>
      <c r="C281" s="106">
        <v>8816</v>
      </c>
      <c r="D281" s="106" t="s">
        <v>27</v>
      </c>
      <c r="E281" s="106">
        <v>0</v>
      </c>
      <c r="F281" s="106">
        <v>0</v>
      </c>
      <c r="G281" s="106">
        <v>8816</v>
      </c>
      <c r="H281" s="106" t="s">
        <v>27</v>
      </c>
    </row>
    <row r="282" spans="2:8" x14ac:dyDescent="0.25">
      <c r="B282" s="106" t="s">
        <v>481</v>
      </c>
      <c r="C282" s="106">
        <v>6496</v>
      </c>
      <c r="D282" s="106" t="s">
        <v>27</v>
      </c>
      <c r="E282" s="106">
        <v>0</v>
      </c>
      <c r="F282" s="106">
        <v>0</v>
      </c>
      <c r="G282" s="106">
        <v>6496</v>
      </c>
      <c r="H282" s="106" t="s">
        <v>27</v>
      </c>
    </row>
    <row r="283" spans="2:8" x14ac:dyDescent="0.25">
      <c r="B283" s="106" t="s">
        <v>482</v>
      </c>
      <c r="C283" s="106">
        <v>841</v>
      </c>
      <c r="D283" s="106" t="s">
        <v>27</v>
      </c>
      <c r="E283" s="106">
        <v>0</v>
      </c>
      <c r="F283" s="106">
        <v>0</v>
      </c>
      <c r="G283" s="106">
        <v>841</v>
      </c>
      <c r="H283" s="106" t="s">
        <v>27</v>
      </c>
    </row>
    <row r="284" spans="2:8" x14ac:dyDescent="0.25">
      <c r="B284" s="106" t="s">
        <v>483</v>
      </c>
      <c r="C284" s="106">
        <v>7656</v>
      </c>
      <c r="D284" s="106" t="s">
        <v>27</v>
      </c>
      <c r="E284" s="106">
        <v>0</v>
      </c>
      <c r="F284" s="106">
        <v>0</v>
      </c>
      <c r="G284" s="106">
        <v>7656</v>
      </c>
      <c r="H284" s="106" t="s">
        <v>27</v>
      </c>
    </row>
    <row r="285" spans="2:8" x14ac:dyDescent="0.25">
      <c r="B285" s="106" t="s">
        <v>484</v>
      </c>
      <c r="C285" s="106">
        <v>4957.84</v>
      </c>
      <c r="D285" s="106" t="s">
        <v>27</v>
      </c>
      <c r="E285" s="106">
        <v>0</v>
      </c>
      <c r="F285" s="106">
        <v>0</v>
      </c>
      <c r="G285" s="106">
        <v>4957.84</v>
      </c>
      <c r="H285" s="106" t="s">
        <v>27</v>
      </c>
    </row>
    <row r="286" spans="2:8" x14ac:dyDescent="0.25">
      <c r="B286" s="106" t="s">
        <v>485</v>
      </c>
      <c r="C286" s="106">
        <v>1249</v>
      </c>
      <c r="D286" s="106" t="s">
        <v>27</v>
      </c>
      <c r="E286" s="106">
        <v>0</v>
      </c>
      <c r="F286" s="106">
        <v>0</v>
      </c>
      <c r="G286" s="106">
        <v>1249</v>
      </c>
      <c r="H286" s="106" t="s">
        <v>27</v>
      </c>
    </row>
    <row r="287" spans="2:8" x14ac:dyDescent="0.25">
      <c r="B287" s="106" t="s">
        <v>139</v>
      </c>
      <c r="C287" s="106">
        <v>263298.71000000002</v>
      </c>
      <c r="D287" s="106" t="s">
        <v>27</v>
      </c>
      <c r="E287" s="106">
        <v>0</v>
      </c>
      <c r="F287" s="106">
        <v>0</v>
      </c>
      <c r="G287" s="106">
        <v>263298.71000000002</v>
      </c>
      <c r="H287" s="106" t="s">
        <v>27</v>
      </c>
    </row>
    <row r="288" spans="2:8" x14ac:dyDescent="0.25">
      <c r="B288" s="106" t="s">
        <v>486</v>
      </c>
      <c r="C288" s="106">
        <v>89538.42</v>
      </c>
      <c r="D288" s="106" t="s">
        <v>27</v>
      </c>
      <c r="E288" s="106">
        <v>0</v>
      </c>
      <c r="F288" s="106">
        <v>0</v>
      </c>
      <c r="G288" s="106">
        <v>89538.42</v>
      </c>
      <c r="H288" s="106" t="s">
        <v>27</v>
      </c>
    </row>
    <row r="289" spans="2:8" x14ac:dyDescent="0.25">
      <c r="B289" s="106" t="s">
        <v>487</v>
      </c>
      <c r="C289" s="106">
        <v>39380.68</v>
      </c>
      <c r="D289" s="106" t="s">
        <v>27</v>
      </c>
      <c r="E289" s="106">
        <v>0</v>
      </c>
      <c r="F289" s="106">
        <v>0</v>
      </c>
      <c r="G289" s="106">
        <v>39380.68</v>
      </c>
      <c r="H289" s="106" t="s">
        <v>27</v>
      </c>
    </row>
    <row r="290" spans="2:8" x14ac:dyDescent="0.25">
      <c r="B290" s="106" t="s">
        <v>488</v>
      </c>
      <c r="C290" s="106">
        <v>86121.16</v>
      </c>
      <c r="D290" s="106" t="s">
        <v>27</v>
      </c>
      <c r="E290" s="106">
        <v>0</v>
      </c>
      <c r="F290" s="106">
        <v>0</v>
      </c>
      <c r="G290" s="106">
        <v>86121.16</v>
      </c>
      <c r="H290" s="106" t="s">
        <v>27</v>
      </c>
    </row>
    <row r="291" spans="2:8" x14ac:dyDescent="0.25">
      <c r="B291" s="106" t="s">
        <v>489</v>
      </c>
      <c r="C291" s="106">
        <v>5540.79</v>
      </c>
      <c r="D291" s="106" t="s">
        <v>27</v>
      </c>
      <c r="E291" s="106">
        <v>0</v>
      </c>
      <c r="F291" s="106">
        <v>0</v>
      </c>
      <c r="G291" s="106">
        <v>5540.79</v>
      </c>
      <c r="H291" s="106" t="s">
        <v>27</v>
      </c>
    </row>
    <row r="292" spans="2:8" x14ac:dyDescent="0.25">
      <c r="B292" s="106" t="s">
        <v>490</v>
      </c>
      <c r="C292" s="106">
        <v>4963.22</v>
      </c>
      <c r="D292" s="106" t="s">
        <v>27</v>
      </c>
      <c r="E292" s="106">
        <v>0</v>
      </c>
      <c r="F292" s="106">
        <v>0</v>
      </c>
      <c r="G292" s="106">
        <v>4963.22</v>
      </c>
      <c r="H292" s="106" t="s">
        <v>27</v>
      </c>
    </row>
    <row r="293" spans="2:8" x14ac:dyDescent="0.25">
      <c r="B293" s="106" t="s">
        <v>491</v>
      </c>
      <c r="C293" s="106">
        <v>5418.28</v>
      </c>
      <c r="D293" s="106" t="s">
        <v>27</v>
      </c>
      <c r="E293" s="106">
        <v>0</v>
      </c>
      <c r="F293" s="106">
        <v>0</v>
      </c>
      <c r="G293" s="106">
        <v>5418.28</v>
      </c>
      <c r="H293" s="106" t="s">
        <v>27</v>
      </c>
    </row>
    <row r="294" spans="2:8" x14ac:dyDescent="0.25">
      <c r="B294" s="106" t="s">
        <v>492</v>
      </c>
      <c r="C294" s="106">
        <v>2820.4</v>
      </c>
      <c r="D294" s="106" t="s">
        <v>27</v>
      </c>
      <c r="E294" s="106">
        <v>0</v>
      </c>
      <c r="F294" s="106">
        <v>0</v>
      </c>
      <c r="G294" s="106">
        <v>2820.4</v>
      </c>
      <c r="H294" s="106" t="s">
        <v>27</v>
      </c>
    </row>
    <row r="295" spans="2:8" x14ac:dyDescent="0.25">
      <c r="B295" s="106" t="s">
        <v>493</v>
      </c>
      <c r="C295" s="106">
        <v>9085</v>
      </c>
      <c r="D295" s="106" t="s">
        <v>27</v>
      </c>
      <c r="E295" s="106">
        <v>0</v>
      </c>
      <c r="F295" s="106">
        <v>0</v>
      </c>
      <c r="G295" s="106">
        <v>9085</v>
      </c>
      <c r="H295" s="106" t="s">
        <v>27</v>
      </c>
    </row>
    <row r="296" spans="2:8" x14ac:dyDescent="0.25">
      <c r="B296" s="106" t="s">
        <v>494</v>
      </c>
      <c r="C296" s="106">
        <v>5428</v>
      </c>
      <c r="D296" s="106" t="s">
        <v>27</v>
      </c>
      <c r="E296" s="106">
        <v>0</v>
      </c>
      <c r="F296" s="106">
        <v>0</v>
      </c>
      <c r="G296" s="106">
        <v>5428</v>
      </c>
      <c r="H296" s="106" t="s">
        <v>27</v>
      </c>
    </row>
    <row r="297" spans="2:8" x14ac:dyDescent="0.25">
      <c r="B297" s="106" t="s">
        <v>495</v>
      </c>
      <c r="C297" s="106">
        <v>1255.49</v>
      </c>
      <c r="D297" s="106" t="s">
        <v>27</v>
      </c>
      <c r="E297" s="106">
        <v>0</v>
      </c>
      <c r="F297" s="106">
        <v>0</v>
      </c>
      <c r="G297" s="106">
        <v>1255.49</v>
      </c>
      <c r="H297" s="106" t="s">
        <v>27</v>
      </c>
    </row>
    <row r="298" spans="2:8" x14ac:dyDescent="0.25">
      <c r="B298" s="106" t="s">
        <v>496</v>
      </c>
      <c r="C298" s="106">
        <v>6200</v>
      </c>
      <c r="D298" s="106" t="s">
        <v>27</v>
      </c>
      <c r="E298" s="106">
        <v>0</v>
      </c>
      <c r="F298" s="106">
        <v>0</v>
      </c>
      <c r="G298" s="106">
        <v>6200</v>
      </c>
      <c r="H298" s="106" t="s">
        <v>27</v>
      </c>
    </row>
    <row r="299" spans="2:8" x14ac:dyDescent="0.25">
      <c r="B299" s="106" t="s">
        <v>497</v>
      </c>
      <c r="C299" s="106">
        <v>1460.5</v>
      </c>
      <c r="D299" s="106" t="s">
        <v>27</v>
      </c>
      <c r="E299" s="106">
        <v>0</v>
      </c>
      <c r="F299" s="106">
        <v>0</v>
      </c>
      <c r="G299" s="106">
        <v>1460.5</v>
      </c>
      <c r="H299" s="106" t="s">
        <v>27</v>
      </c>
    </row>
    <row r="300" spans="2:8" x14ac:dyDescent="0.25">
      <c r="B300" s="106" t="s">
        <v>498</v>
      </c>
      <c r="C300" s="106">
        <v>1150</v>
      </c>
      <c r="D300" s="106" t="s">
        <v>27</v>
      </c>
      <c r="E300" s="106">
        <v>0</v>
      </c>
      <c r="F300" s="106">
        <v>0</v>
      </c>
      <c r="G300" s="106">
        <v>1150</v>
      </c>
      <c r="H300" s="106" t="s">
        <v>27</v>
      </c>
    </row>
    <row r="301" spans="2:8" x14ac:dyDescent="0.25">
      <c r="B301" s="106" t="s">
        <v>499</v>
      </c>
      <c r="C301" s="106">
        <v>2937.77</v>
      </c>
      <c r="D301" s="106" t="s">
        <v>27</v>
      </c>
      <c r="E301" s="106">
        <v>0</v>
      </c>
      <c r="F301" s="106">
        <v>0</v>
      </c>
      <c r="G301" s="106">
        <v>2937.77</v>
      </c>
      <c r="H301" s="106" t="s">
        <v>27</v>
      </c>
    </row>
    <row r="302" spans="2:8" x14ac:dyDescent="0.25">
      <c r="B302" s="106" t="s">
        <v>498</v>
      </c>
      <c r="C302" s="106">
        <v>1999</v>
      </c>
      <c r="D302" s="106" t="s">
        <v>27</v>
      </c>
      <c r="E302" s="106">
        <v>0</v>
      </c>
      <c r="F302" s="106">
        <v>0</v>
      </c>
      <c r="G302" s="106">
        <v>1999</v>
      </c>
      <c r="H302" s="106" t="s">
        <v>27</v>
      </c>
    </row>
    <row r="303" spans="2:8" x14ac:dyDescent="0.25">
      <c r="B303" s="106" t="s">
        <v>140</v>
      </c>
      <c r="C303" s="106">
        <v>1802.72</v>
      </c>
      <c r="D303" s="106" t="s">
        <v>27</v>
      </c>
      <c r="E303" s="106">
        <v>0</v>
      </c>
      <c r="F303" s="106">
        <v>0</v>
      </c>
      <c r="G303" s="106">
        <v>1802.72</v>
      </c>
      <c r="H303" s="106" t="s">
        <v>27</v>
      </c>
    </row>
    <row r="304" spans="2:8" x14ac:dyDescent="0.25">
      <c r="B304" s="106" t="s">
        <v>500</v>
      </c>
      <c r="C304" s="106">
        <v>699</v>
      </c>
      <c r="D304" s="106" t="s">
        <v>27</v>
      </c>
      <c r="E304" s="106">
        <v>0</v>
      </c>
      <c r="F304" s="106">
        <v>0</v>
      </c>
      <c r="G304" s="106">
        <v>699</v>
      </c>
      <c r="H304" s="106" t="s">
        <v>27</v>
      </c>
    </row>
    <row r="305" spans="2:8" x14ac:dyDescent="0.25">
      <c r="B305" s="106" t="s">
        <v>501</v>
      </c>
      <c r="C305" s="106">
        <v>554.72</v>
      </c>
      <c r="D305" s="106" t="s">
        <v>27</v>
      </c>
      <c r="E305" s="106">
        <v>0</v>
      </c>
      <c r="F305" s="106">
        <v>0</v>
      </c>
      <c r="G305" s="106">
        <v>554.72</v>
      </c>
      <c r="H305" s="106" t="s">
        <v>27</v>
      </c>
    </row>
    <row r="306" spans="2:8" x14ac:dyDescent="0.25">
      <c r="B306" s="106" t="s">
        <v>502</v>
      </c>
      <c r="C306" s="106">
        <v>549</v>
      </c>
      <c r="D306" s="106" t="s">
        <v>27</v>
      </c>
      <c r="E306" s="106">
        <v>0</v>
      </c>
      <c r="F306" s="106">
        <v>0</v>
      </c>
      <c r="G306" s="106">
        <v>549</v>
      </c>
      <c r="H306" s="106" t="s">
        <v>27</v>
      </c>
    </row>
    <row r="307" spans="2:8" x14ac:dyDescent="0.25">
      <c r="B307" s="106" t="s">
        <v>142</v>
      </c>
      <c r="C307" s="106">
        <v>1172950</v>
      </c>
      <c r="D307" s="106" t="s">
        <v>27</v>
      </c>
      <c r="E307" s="106">
        <v>0</v>
      </c>
      <c r="F307" s="106">
        <v>0</v>
      </c>
      <c r="G307" s="106">
        <v>1172950</v>
      </c>
      <c r="H307" s="106" t="s">
        <v>27</v>
      </c>
    </row>
    <row r="308" spans="2:8" x14ac:dyDescent="0.25">
      <c r="B308" s="106" t="s">
        <v>503</v>
      </c>
      <c r="C308" s="106">
        <v>105700</v>
      </c>
      <c r="D308" s="106" t="s">
        <v>27</v>
      </c>
      <c r="E308" s="106">
        <v>0</v>
      </c>
      <c r="F308" s="106">
        <v>0</v>
      </c>
      <c r="G308" s="106">
        <v>105700</v>
      </c>
      <c r="H308" s="106" t="s">
        <v>27</v>
      </c>
    </row>
    <row r="309" spans="2:8" x14ac:dyDescent="0.25">
      <c r="B309" s="106" t="s">
        <v>504</v>
      </c>
      <c r="C309" s="106">
        <v>205000</v>
      </c>
      <c r="D309" s="106" t="s">
        <v>27</v>
      </c>
      <c r="E309" s="106">
        <v>0</v>
      </c>
      <c r="F309" s="106">
        <v>0</v>
      </c>
      <c r="G309" s="106">
        <v>205000</v>
      </c>
      <c r="H309" s="106" t="s">
        <v>27</v>
      </c>
    </row>
    <row r="310" spans="2:8" x14ac:dyDescent="0.25">
      <c r="B310" s="106" t="s">
        <v>505</v>
      </c>
      <c r="C310" s="106">
        <v>181900</v>
      </c>
      <c r="D310" s="106" t="s">
        <v>27</v>
      </c>
      <c r="E310" s="106">
        <v>0</v>
      </c>
      <c r="F310" s="106">
        <v>0</v>
      </c>
      <c r="G310" s="106">
        <v>181900</v>
      </c>
      <c r="H310" s="106" t="s">
        <v>27</v>
      </c>
    </row>
    <row r="311" spans="2:8" x14ac:dyDescent="0.25">
      <c r="B311" s="106" t="s">
        <v>506</v>
      </c>
      <c r="C311" s="106">
        <v>161750</v>
      </c>
      <c r="D311" s="106" t="s">
        <v>27</v>
      </c>
      <c r="E311" s="106">
        <v>0</v>
      </c>
      <c r="F311" s="106">
        <v>0</v>
      </c>
      <c r="G311" s="106">
        <v>161750</v>
      </c>
      <c r="H311" s="106" t="s">
        <v>27</v>
      </c>
    </row>
    <row r="312" spans="2:8" x14ac:dyDescent="0.25">
      <c r="B312" s="106" t="s">
        <v>507</v>
      </c>
      <c r="C312" s="106">
        <v>370600</v>
      </c>
      <c r="D312" s="106" t="s">
        <v>27</v>
      </c>
      <c r="E312" s="106">
        <v>0</v>
      </c>
      <c r="F312" s="106">
        <v>0</v>
      </c>
      <c r="G312" s="106">
        <v>370600</v>
      </c>
      <c r="H312" s="106" t="s">
        <v>27</v>
      </c>
    </row>
    <row r="313" spans="2:8" x14ac:dyDescent="0.25">
      <c r="B313" s="106" t="s">
        <v>508</v>
      </c>
      <c r="C313" s="106">
        <v>68000</v>
      </c>
      <c r="D313" s="106" t="s">
        <v>27</v>
      </c>
      <c r="E313" s="106">
        <v>0</v>
      </c>
      <c r="F313" s="106">
        <v>0</v>
      </c>
      <c r="G313" s="106">
        <v>68000</v>
      </c>
      <c r="H313" s="106" t="s">
        <v>27</v>
      </c>
    </row>
    <row r="314" spans="2:8" x14ac:dyDescent="0.25">
      <c r="B314" s="106" t="s">
        <v>509</v>
      </c>
      <c r="C314" s="106">
        <v>80000</v>
      </c>
      <c r="D314" s="106" t="s">
        <v>27</v>
      </c>
      <c r="E314" s="106">
        <v>0</v>
      </c>
      <c r="F314" s="106">
        <v>0</v>
      </c>
      <c r="G314" s="106">
        <v>80000</v>
      </c>
      <c r="H314" s="106" t="s">
        <v>27</v>
      </c>
    </row>
    <row r="315" spans="2:8" x14ac:dyDescent="0.25">
      <c r="B315" s="106" t="s">
        <v>143</v>
      </c>
      <c r="C315" s="106">
        <v>17638657.870000001</v>
      </c>
      <c r="D315" s="106" t="s">
        <v>27</v>
      </c>
      <c r="E315" s="106">
        <v>0</v>
      </c>
      <c r="F315" s="106">
        <v>0</v>
      </c>
      <c r="G315" s="106">
        <v>17638657.870000001</v>
      </c>
      <c r="H315" s="106" t="s">
        <v>27</v>
      </c>
    </row>
    <row r="316" spans="2:8" x14ac:dyDescent="0.25">
      <c r="B316" s="106" t="s">
        <v>510</v>
      </c>
      <c r="C316" s="106">
        <v>791040</v>
      </c>
      <c r="D316" s="106" t="s">
        <v>27</v>
      </c>
      <c r="E316" s="106">
        <v>0</v>
      </c>
      <c r="F316" s="106">
        <v>0</v>
      </c>
      <c r="G316" s="106">
        <v>791040</v>
      </c>
      <c r="H316" s="106" t="s">
        <v>27</v>
      </c>
    </row>
    <row r="317" spans="2:8" x14ac:dyDescent="0.25">
      <c r="B317" s="106" t="s">
        <v>511</v>
      </c>
      <c r="C317" s="106">
        <v>1383695.45</v>
      </c>
      <c r="D317" s="106" t="s">
        <v>27</v>
      </c>
      <c r="E317" s="106">
        <v>0</v>
      </c>
      <c r="F317" s="106">
        <v>0</v>
      </c>
      <c r="G317" s="106">
        <v>1383695.45</v>
      </c>
      <c r="H317" s="106" t="s">
        <v>27</v>
      </c>
    </row>
    <row r="318" spans="2:8" x14ac:dyDescent="0.25">
      <c r="B318" s="106" t="s">
        <v>512</v>
      </c>
      <c r="C318" s="106">
        <v>707273.86</v>
      </c>
      <c r="D318" s="106" t="s">
        <v>27</v>
      </c>
      <c r="E318" s="106">
        <v>0</v>
      </c>
      <c r="F318" s="106">
        <v>0</v>
      </c>
      <c r="G318" s="106">
        <v>707273.86</v>
      </c>
      <c r="H318" s="106" t="s">
        <v>27</v>
      </c>
    </row>
    <row r="319" spans="2:8" x14ac:dyDescent="0.25">
      <c r="B319" s="106" t="s">
        <v>513</v>
      </c>
      <c r="C319" s="106">
        <v>2506847</v>
      </c>
      <c r="D319" s="106" t="s">
        <v>27</v>
      </c>
      <c r="E319" s="106">
        <v>0</v>
      </c>
      <c r="F319" s="106">
        <v>0</v>
      </c>
      <c r="G319" s="106">
        <v>2506847</v>
      </c>
      <c r="H319" s="106" t="s">
        <v>27</v>
      </c>
    </row>
    <row r="320" spans="2:8" x14ac:dyDescent="0.25">
      <c r="B320" s="106" t="s">
        <v>514</v>
      </c>
      <c r="C320" s="106">
        <v>12249801.560000001</v>
      </c>
      <c r="D320" s="106" t="s">
        <v>27</v>
      </c>
      <c r="E320" s="106">
        <v>0</v>
      </c>
      <c r="F320" s="106">
        <v>0</v>
      </c>
      <c r="G320" s="106">
        <v>12249801.560000001</v>
      </c>
      <c r="H320" s="106" t="s">
        <v>27</v>
      </c>
    </row>
    <row r="321" spans="2:8" x14ac:dyDescent="0.25">
      <c r="B321" s="106" t="s">
        <v>145</v>
      </c>
      <c r="C321" s="106">
        <v>645000</v>
      </c>
      <c r="D321" s="106" t="s">
        <v>27</v>
      </c>
      <c r="E321" s="106">
        <v>0</v>
      </c>
      <c r="F321" s="106">
        <v>0</v>
      </c>
      <c r="G321" s="106">
        <v>645000</v>
      </c>
      <c r="H321" s="106" t="s">
        <v>27</v>
      </c>
    </row>
    <row r="322" spans="2:8" x14ac:dyDescent="0.25">
      <c r="B322" s="106" t="s">
        <v>515</v>
      </c>
      <c r="C322" s="106">
        <v>95000</v>
      </c>
      <c r="D322" s="106" t="s">
        <v>27</v>
      </c>
      <c r="E322" s="106">
        <v>0</v>
      </c>
      <c r="F322" s="106">
        <v>0</v>
      </c>
      <c r="G322" s="106">
        <v>95000</v>
      </c>
      <c r="H322" s="106" t="s">
        <v>27</v>
      </c>
    </row>
    <row r="323" spans="2:8" x14ac:dyDescent="0.25">
      <c r="B323" s="106" t="s">
        <v>516</v>
      </c>
      <c r="C323" s="106">
        <v>550000</v>
      </c>
      <c r="D323" s="106" t="s">
        <v>27</v>
      </c>
      <c r="E323" s="106">
        <v>0</v>
      </c>
      <c r="F323" s="106">
        <v>0</v>
      </c>
      <c r="G323" s="106">
        <v>550000</v>
      </c>
      <c r="H323" s="106" t="s">
        <v>27</v>
      </c>
    </row>
    <row r="324" spans="2:8" x14ac:dyDescent="0.25">
      <c r="B324" s="106" t="s">
        <v>146</v>
      </c>
      <c r="C324" s="106">
        <v>443695</v>
      </c>
      <c r="D324" s="106" t="s">
        <v>27</v>
      </c>
      <c r="E324" s="106">
        <v>0</v>
      </c>
      <c r="F324" s="106">
        <v>0</v>
      </c>
      <c r="G324" s="106">
        <v>443695</v>
      </c>
      <c r="H324" s="106" t="s">
        <v>27</v>
      </c>
    </row>
    <row r="325" spans="2:8" x14ac:dyDescent="0.25">
      <c r="B325" s="106" t="s">
        <v>515</v>
      </c>
      <c r="C325" s="106">
        <v>50000</v>
      </c>
      <c r="D325" s="106" t="s">
        <v>27</v>
      </c>
      <c r="E325" s="106">
        <v>0</v>
      </c>
      <c r="F325" s="106">
        <v>0</v>
      </c>
      <c r="G325" s="106">
        <v>50000</v>
      </c>
      <c r="H325" s="106" t="s">
        <v>27</v>
      </c>
    </row>
    <row r="326" spans="2:8" x14ac:dyDescent="0.25">
      <c r="B326" s="106" t="s">
        <v>516</v>
      </c>
      <c r="C326" s="106">
        <v>393695</v>
      </c>
      <c r="D326" s="106" t="s">
        <v>27</v>
      </c>
      <c r="E326" s="106">
        <v>0</v>
      </c>
      <c r="F326" s="106">
        <v>0</v>
      </c>
      <c r="G326" s="106">
        <v>393695</v>
      </c>
      <c r="H326" s="106" t="s">
        <v>27</v>
      </c>
    </row>
    <row r="327" spans="2:8" x14ac:dyDescent="0.25">
      <c r="B327" s="106" t="s">
        <v>148</v>
      </c>
      <c r="C327" s="106" t="s">
        <v>27</v>
      </c>
      <c r="D327" s="106">
        <v>808657</v>
      </c>
      <c r="E327" s="106">
        <v>0</v>
      </c>
      <c r="F327" s="106">
        <v>0</v>
      </c>
      <c r="G327" s="106" t="s">
        <v>27</v>
      </c>
      <c r="H327" s="106">
        <v>808657</v>
      </c>
    </row>
    <row r="328" spans="2:8" x14ac:dyDescent="0.25">
      <c r="B328" s="106" t="s">
        <v>150</v>
      </c>
      <c r="C328" s="106">
        <v>-278997.7</v>
      </c>
      <c r="D328" s="106" t="s">
        <v>27</v>
      </c>
      <c r="E328" s="106">
        <v>0</v>
      </c>
      <c r="F328" s="106">
        <v>0</v>
      </c>
      <c r="G328" s="106">
        <v>-278997.7</v>
      </c>
      <c r="H328" s="106" t="s">
        <v>27</v>
      </c>
    </row>
    <row r="329" spans="2:8" x14ac:dyDescent="0.25">
      <c r="B329" s="106" t="s">
        <v>152</v>
      </c>
      <c r="C329" s="106">
        <v>-258185.49</v>
      </c>
      <c r="D329" s="106" t="s">
        <v>27</v>
      </c>
      <c r="E329" s="106">
        <v>0</v>
      </c>
      <c r="F329" s="106">
        <v>0</v>
      </c>
      <c r="G329" s="106">
        <v>-258185.49</v>
      </c>
      <c r="H329" s="106" t="s">
        <v>27</v>
      </c>
    </row>
    <row r="330" spans="2:8" x14ac:dyDescent="0.25">
      <c r="B330" s="106" t="s">
        <v>154</v>
      </c>
      <c r="C330" s="106">
        <v>-1098</v>
      </c>
      <c r="D330" s="106" t="s">
        <v>27</v>
      </c>
      <c r="E330" s="106">
        <v>0</v>
      </c>
      <c r="F330" s="106">
        <v>0</v>
      </c>
      <c r="G330" s="106">
        <v>-1098</v>
      </c>
      <c r="H330" s="106" t="s">
        <v>27</v>
      </c>
    </row>
    <row r="331" spans="2:8" x14ac:dyDescent="0.25">
      <c r="B331" s="106" t="s">
        <v>156</v>
      </c>
      <c r="C331" s="106">
        <v>-199.9</v>
      </c>
      <c r="D331" s="106" t="s">
        <v>27</v>
      </c>
      <c r="E331" s="106">
        <v>0</v>
      </c>
      <c r="F331" s="106">
        <v>0</v>
      </c>
      <c r="G331" s="106">
        <v>-199.9</v>
      </c>
      <c r="H331" s="106" t="s">
        <v>27</v>
      </c>
    </row>
    <row r="332" spans="2:8" x14ac:dyDescent="0.25">
      <c r="B332" s="106" t="s">
        <v>517</v>
      </c>
      <c r="C332" s="106" t="s">
        <v>27</v>
      </c>
      <c r="D332" s="106">
        <v>1025893.36</v>
      </c>
      <c r="E332" s="106">
        <v>7447.7</v>
      </c>
      <c r="F332" s="106">
        <v>90281.17</v>
      </c>
      <c r="G332" s="106" t="s">
        <v>27</v>
      </c>
      <c r="H332" s="106">
        <v>1108726.83</v>
      </c>
    </row>
    <row r="333" spans="2:8" x14ac:dyDescent="0.25">
      <c r="B333" s="106" t="s">
        <v>211</v>
      </c>
      <c r="C333" s="106" t="s">
        <v>27</v>
      </c>
      <c r="D333" s="106">
        <v>1025893.36</v>
      </c>
      <c r="E333" s="106">
        <v>7447.7</v>
      </c>
      <c r="F333" s="106">
        <v>83841.17</v>
      </c>
      <c r="G333" s="106" t="s">
        <v>27</v>
      </c>
      <c r="H333" s="106">
        <v>1102286.83</v>
      </c>
    </row>
    <row r="334" spans="2:8" x14ac:dyDescent="0.25">
      <c r="B334" s="106" t="s">
        <v>120</v>
      </c>
      <c r="C334" s="106" t="s">
        <v>27</v>
      </c>
      <c r="D334" s="106">
        <v>610801.93999999994</v>
      </c>
      <c r="E334" s="106">
        <v>7447.7</v>
      </c>
      <c r="F334" s="106">
        <v>83841.17</v>
      </c>
      <c r="G334" s="106" t="s">
        <v>27</v>
      </c>
      <c r="H334" s="106">
        <v>687195.41</v>
      </c>
    </row>
    <row r="335" spans="2:8" x14ac:dyDescent="0.25">
      <c r="B335" s="106" t="s">
        <v>518</v>
      </c>
      <c r="C335" s="106" t="s">
        <v>27</v>
      </c>
      <c r="D335" s="106">
        <v>0</v>
      </c>
      <c r="E335" s="106">
        <v>0</v>
      </c>
      <c r="F335" s="106">
        <v>83228</v>
      </c>
      <c r="G335" s="106" t="s">
        <v>27</v>
      </c>
      <c r="H335" s="106">
        <v>83228</v>
      </c>
    </row>
    <row r="336" spans="2:8" x14ac:dyDescent="0.25">
      <c r="B336" s="106" t="s">
        <v>248</v>
      </c>
      <c r="C336" s="106" t="s">
        <v>27</v>
      </c>
      <c r="D336" s="106">
        <v>191</v>
      </c>
      <c r="E336" s="106">
        <v>0</v>
      </c>
      <c r="F336" s="106">
        <v>0</v>
      </c>
      <c r="G336" s="106" t="s">
        <v>27</v>
      </c>
      <c r="H336" s="106">
        <v>191</v>
      </c>
    </row>
    <row r="337" spans="2:8" x14ac:dyDescent="0.25">
      <c r="B337" s="106" t="s">
        <v>519</v>
      </c>
      <c r="C337" s="106" t="s">
        <v>27</v>
      </c>
      <c r="D337" s="106">
        <v>0.59</v>
      </c>
      <c r="E337" s="106">
        <v>0</v>
      </c>
      <c r="F337" s="106">
        <v>0</v>
      </c>
      <c r="G337" s="106" t="s">
        <v>27</v>
      </c>
      <c r="H337" s="106">
        <v>0.59</v>
      </c>
    </row>
    <row r="338" spans="2:8" x14ac:dyDescent="0.25">
      <c r="B338" s="106" t="s">
        <v>520</v>
      </c>
      <c r="C338" s="106" t="s">
        <v>27</v>
      </c>
      <c r="D338" s="106">
        <v>1516.72</v>
      </c>
      <c r="E338" s="106">
        <v>0</v>
      </c>
      <c r="F338" s="106">
        <v>0</v>
      </c>
      <c r="G338" s="106" t="s">
        <v>27</v>
      </c>
      <c r="H338" s="106">
        <v>1516.72</v>
      </c>
    </row>
    <row r="339" spans="2:8" x14ac:dyDescent="0.25">
      <c r="B339" s="106" t="s">
        <v>521</v>
      </c>
      <c r="C339" s="106" t="s">
        <v>27</v>
      </c>
      <c r="D339" s="106">
        <v>7.0000000000000007E-2</v>
      </c>
      <c r="E339" s="106">
        <v>0</v>
      </c>
      <c r="F339" s="106">
        <v>0</v>
      </c>
      <c r="G339" s="106" t="s">
        <v>27</v>
      </c>
      <c r="H339" s="106">
        <v>7.0000000000000007E-2</v>
      </c>
    </row>
    <row r="340" spans="2:8" x14ac:dyDescent="0.25">
      <c r="B340" s="106" t="s">
        <v>522</v>
      </c>
      <c r="C340" s="106" t="s">
        <v>27</v>
      </c>
      <c r="D340" s="106">
        <v>25000</v>
      </c>
      <c r="E340" s="106">
        <v>0</v>
      </c>
      <c r="F340" s="106">
        <v>0</v>
      </c>
      <c r="G340" s="106" t="s">
        <v>27</v>
      </c>
      <c r="H340" s="106">
        <v>25000</v>
      </c>
    </row>
    <row r="341" spans="2:8" x14ac:dyDescent="0.25">
      <c r="B341" s="106" t="s">
        <v>524</v>
      </c>
      <c r="C341" s="106" t="s">
        <v>27</v>
      </c>
      <c r="D341" s="106">
        <v>130000</v>
      </c>
      <c r="E341" s="106">
        <v>0</v>
      </c>
      <c r="F341" s="106">
        <v>0</v>
      </c>
      <c r="G341" s="106" t="s">
        <v>27</v>
      </c>
      <c r="H341" s="106">
        <v>130000</v>
      </c>
    </row>
    <row r="342" spans="2:8" x14ac:dyDescent="0.25">
      <c r="B342" s="106" t="s">
        <v>286</v>
      </c>
      <c r="C342" s="106" t="s">
        <v>27</v>
      </c>
      <c r="D342" s="106">
        <v>20000</v>
      </c>
      <c r="E342" s="106">
        <v>0</v>
      </c>
      <c r="F342" s="106">
        <v>0</v>
      </c>
      <c r="G342" s="106" t="s">
        <v>27</v>
      </c>
      <c r="H342" s="106">
        <v>20000</v>
      </c>
    </row>
    <row r="343" spans="2:8" x14ac:dyDescent="0.25">
      <c r="B343" s="106" t="s">
        <v>120</v>
      </c>
      <c r="C343" s="106" t="s">
        <v>27</v>
      </c>
      <c r="D343" s="106">
        <v>28728.86</v>
      </c>
      <c r="E343" s="106">
        <v>0</v>
      </c>
      <c r="F343" s="106">
        <v>0</v>
      </c>
      <c r="G343" s="106" t="s">
        <v>27</v>
      </c>
      <c r="H343" s="106">
        <v>28728.86</v>
      </c>
    </row>
    <row r="344" spans="2:8" x14ac:dyDescent="0.25">
      <c r="B344" s="106" t="s">
        <v>285</v>
      </c>
      <c r="C344" s="106" t="s">
        <v>27</v>
      </c>
      <c r="D344" s="106">
        <v>107013.7</v>
      </c>
      <c r="E344" s="106">
        <v>0</v>
      </c>
      <c r="F344" s="106">
        <v>0</v>
      </c>
      <c r="G344" s="106" t="s">
        <v>27</v>
      </c>
      <c r="H344" s="106">
        <v>107013.7</v>
      </c>
    </row>
    <row r="345" spans="2:8" x14ac:dyDescent="0.25">
      <c r="B345" s="106" t="s">
        <v>525</v>
      </c>
      <c r="C345" s="106" t="s">
        <v>27</v>
      </c>
      <c r="D345" s="106">
        <v>158320.12</v>
      </c>
      <c r="E345" s="106">
        <v>7020.09</v>
      </c>
      <c r="F345" s="106">
        <v>0</v>
      </c>
      <c r="G345" s="106" t="s">
        <v>27</v>
      </c>
      <c r="H345" s="106">
        <v>151300.03</v>
      </c>
    </row>
    <row r="346" spans="2:8" x14ac:dyDescent="0.25">
      <c r="B346" s="106" t="s">
        <v>387</v>
      </c>
      <c r="C346" s="106" t="s">
        <v>27</v>
      </c>
      <c r="D346" s="106">
        <v>40020</v>
      </c>
      <c r="E346" s="106">
        <v>0</v>
      </c>
      <c r="F346" s="106">
        <v>0</v>
      </c>
      <c r="G346" s="106" t="s">
        <v>27</v>
      </c>
      <c r="H346" s="106">
        <v>40020</v>
      </c>
    </row>
    <row r="347" spans="2:8" x14ac:dyDescent="0.25">
      <c r="B347" s="106" t="s">
        <v>221</v>
      </c>
      <c r="C347" s="106" t="s">
        <v>27</v>
      </c>
      <c r="D347" s="106">
        <v>100000</v>
      </c>
      <c r="E347" s="106">
        <v>0</v>
      </c>
      <c r="F347" s="106">
        <v>0</v>
      </c>
      <c r="G347" s="106" t="s">
        <v>27</v>
      </c>
      <c r="H347" s="106">
        <v>100000</v>
      </c>
    </row>
    <row r="348" spans="2:8" x14ac:dyDescent="0.25">
      <c r="B348" s="106" t="s">
        <v>526</v>
      </c>
      <c r="C348" s="106" t="s">
        <v>27</v>
      </c>
      <c r="D348" s="106">
        <v>10.88</v>
      </c>
      <c r="E348" s="106">
        <v>427.61</v>
      </c>
      <c r="F348" s="106">
        <v>613.16999999999996</v>
      </c>
      <c r="G348" s="106" t="s">
        <v>27</v>
      </c>
      <c r="H348" s="106">
        <v>196.44</v>
      </c>
    </row>
    <row r="349" spans="2:8" x14ac:dyDescent="0.25">
      <c r="B349" s="106" t="s">
        <v>122</v>
      </c>
      <c r="C349" s="106" t="s">
        <v>27</v>
      </c>
      <c r="D349" s="106">
        <v>415091.42</v>
      </c>
      <c r="E349" s="106">
        <v>0</v>
      </c>
      <c r="F349" s="106">
        <v>0</v>
      </c>
      <c r="G349" s="106" t="s">
        <v>27</v>
      </c>
      <c r="H349" s="106">
        <v>415091.42</v>
      </c>
    </row>
    <row r="350" spans="2:8" x14ac:dyDescent="0.25">
      <c r="B350" s="106" t="s">
        <v>528</v>
      </c>
      <c r="C350" s="106" t="s">
        <v>27</v>
      </c>
      <c r="D350" s="106">
        <v>14735.05</v>
      </c>
      <c r="E350" s="106">
        <v>0</v>
      </c>
      <c r="F350" s="106">
        <v>0</v>
      </c>
      <c r="G350" s="106" t="s">
        <v>27</v>
      </c>
      <c r="H350" s="106">
        <v>14735.05</v>
      </c>
    </row>
    <row r="351" spans="2:8" x14ac:dyDescent="0.25">
      <c r="B351" s="106" t="s">
        <v>529</v>
      </c>
      <c r="C351" s="106" t="s">
        <v>27</v>
      </c>
      <c r="D351" s="106">
        <v>14677.39</v>
      </c>
      <c r="E351" s="106">
        <v>0</v>
      </c>
      <c r="F351" s="106">
        <v>0</v>
      </c>
      <c r="G351" s="106" t="s">
        <v>27</v>
      </c>
      <c r="H351" s="106">
        <v>14677.39</v>
      </c>
    </row>
    <row r="352" spans="2:8" x14ac:dyDescent="0.25">
      <c r="B352" s="106" t="s">
        <v>530</v>
      </c>
      <c r="C352" s="106" t="s">
        <v>27</v>
      </c>
      <c r="D352" s="106">
        <v>-45071.91</v>
      </c>
      <c r="E352" s="106">
        <v>0</v>
      </c>
      <c r="F352" s="106">
        <v>0</v>
      </c>
      <c r="G352" s="106" t="s">
        <v>27</v>
      </c>
      <c r="H352" s="106">
        <v>-45071.91</v>
      </c>
    </row>
    <row r="353" spans="2:8" x14ac:dyDescent="0.25">
      <c r="B353" s="106" t="s">
        <v>531</v>
      </c>
      <c r="C353" s="106" t="s">
        <v>27</v>
      </c>
      <c r="D353" s="106">
        <v>18571.77</v>
      </c>
      <c r="E353" s="106">
        <v>0</v>
      </c>
      <c r="F353" s="106">
        <v>0</v>
      </c>
      <c r="G353" s="106" t="s">
        <v>27</v>
      </c>
      <c r="H353" s="106">
        <v>18571.77</v>
      </c>
    </row>
    <row r="354" spans="2:8" x14ac:dyDescent="0.25">
      <c r="B354" s="106" t="s">
        <v>532</v>
      </c>
      <c r="C354" s="106" t="s">
        <v>27</v>
      </c>
      <c r="D354" s="106">
        <v>92868.9</v>
      </c>
      <c r="E354" s="106">
        <v>0</v>
      </c>
      <c r="F354" s="106">
        <v>0</v>
      </c>
      <c r="G354" s="106" t="s">
        <v>27</v>
      </c>
      <c r="H354" s="106">
        <v>92868.9</v>
      </c>
    </row>
    <row r="355" spans="2:8" x14ac:dyDescent="0.25">
      <c r="B355" s="106" t="s">
        <v>533</v>
      </c>
      <c r="C355" s="106" t="s">
        <v>27</v>
      </c>
      <c r="D355" s="106">
        <v>1857.16</v>
      </c>
      <c r="E355" s="106">
        <v>0</v>
      </c>
      <c r="F355" s="106">
        <v>0</v>
      </c>
      <c r="G355" s="106" t="s">
        <v>27</v>
      </c>
      <c r="H355" s="106">
        <v>1857.16</v>
      </c>
    </row>
    <row r="356" spans="2:8" x14ac:dyDescent="0.25">
      <c r="B356" s="106" t="s">
        <v>534</v>
      </c>
      <c r="C356" s="106" t="s">
        <v>27</v>
      </c>
      <c r="D356" s="106">
        <v>2785.76</v>
      </c>
      <c r="E356" s="106">
        <v>0</v>
      </c>
      <c r="F356" s="106">
        <v>0</v>
      </c>
      <c r="G356" s="106" t="s">
        <v>27</v>
      </c>
      <c r="H356" s="106">
        <v>2785.76</v>
      </c>
    </row>
    <row r="357" spans="2:8" x14ac:dyDescent="0.25">
      <c r="B357" s="106" t="s">
        <v>535</v>
      </c>
      <c r="C357" s="106" t="s">
        <v>27</v>
      </c>
      <c r="D357" s="106">
        <v>314667.3</v>
      </c>
      <c r="E357" s="106">
        <v>0</v>
      </c>
      <c r="F357" s="106">
        <v>0</v>
      </c>
      <c r="G357" s="106" t="s">
        <v>27</v>
      </c>
      <c r="H357" s="106">
        <v>314667.3</v>
      </c>
    </row>
    <row r="358" spans="2:8" x14ac:dyDescent="0.25">
      <c r="B358" s="106" t="s">
        <v>536</v>
      </c>
      <c r="C358" s="106" t="s">
        <v>27</v>
      </c>
      <c r="D358" s="106">
        <v>0</v>
      </c>
      <c r="E358" s="106">
        <v>0</v>
      </c>
      <c r="F358" s="106">
        <v>6440</v>
      </c>
      <c r="G358" s="106" t="s">
        <v>27</v>
      </c>
      <c r="H358" s="106">
        <v>6440</v>
      </c>
    </row>
    <row r="359" spans="2:8" x14ac:dyDescent="0.25">
      <c r="B359" s="106" t="s">
        <v>131</v>
      </c>
      <c r="C359" s="106" t="s">
        <v>27</v>
      </c>
      <c r="D359" s="106">
        <v>0</v>
      </c>
      <c r="E359" s="106">
        <v>0</v>
      </c>
      <c r="F359" s="106">
        <v>6440</v>
      </c>
      <c r="G359" s="106" t="s">
        <v>27</v>
      </c>
      <c r="H359" s="106">
        <v>6440</v>
      </c>
    </row>
    <row r="360" spans="2:8" x14ac:dyDescent="0.25">
      <c r="B360" s="106" t="s">
        <v>228</v>
      </c>
      <c r="C360" s="106" t="s">
        <v>27</v>
      </c>
      <c r="D360" s="106">
        <v>0</v>
      </c>
      <c r="E360" s="106">
        <v>0</v>
      </c>
      <c r="F360" s="106">
        <v>1400</v>
      </c>
      <c r="G360" s="106" t="s">
        <v>27</v>
      </c>
      <c r="H360" s="106">
        <v>1400</v>
      </c>
    </row>
    <row r="361" spans="2:8" x14ac:dyDescent="0.25">
      <c r="B361" s="106" t="s">
        <v>349</v>
      </c>
      <c r="C361" s="106" t="s">
        <v>27</v>
      </c>
      <c r="D361" s="106">
        <v>0</v>
      </c>
      <c r="E361" s="106">
        <v>0</v>
      </c>
      <c r="F361" s="106">
        <v>140</v>
      </c>
      <c r="G361" s="106" t="s">
        <v>27</v>
      </c>
      <c r="H361" s="106">
        <v>140</v>
      </c>
    </row>
    <row r="362" spans="2:8" x14ac:dyDescent="0.25">
      <c r="B362" s="106" t="s">
        <v>347</v>
      </c>
      <c r="C362" s="106" t="s">
        <v>27</v>
      </c>
      <c r="D362" s="106">
        <v>0</v>
      </c>
      <c r="E362" s="106">
        <v>0</v>
      </c>
      <c r="F362" s="106">
        <v>2800</v>
      </c>
      <c r="G362" s="106" t="s">
        <v>27</v>
      </c>
      <c r="H362" s="106">
        <v>2800</v>
      </c>
    </row>
    <row r="363" spans="2:8" x14ac:dyDescent="0.25">
      <c r="B363" s="106" t="s">
        <v>348</v>
      </c>
      <c r="C363" s="106" t="s">
        <v>27</v>
      </c>
      <c r="D363" s="106">
        <v>0</v>
      </c>
      <c r="E363" s="106">
        <v>0</v>
      </c>
      <c r="F363" s="106">
        <v>2100</v>
      </c>
      <c r="G363" s="106" t="s">
        <v>27</v>
      </c>
      <c r="H363" s="106">
        <v>2100</v>
      </c>
    </row>
    <row r="364" spans="2:8" x14ac:dyDescent="0.25">
      <c r="B364" s="106" t="s">
        <v>537</v>
      </c>
      <c r="C364" s="106" t="s">
        <v>27</v>
      </c>
      <c r="D364" s="106">
        <v>35085184.43</v>
      </c>
      <c r="E364" s="106">
        <v>0</v>
      </c>
      <c r="F364" s="106">
        <v>0</v>
      </c>
      <c r="G364" s="106" t="s">
        <v>27</v>
      </c>
      <c r="H364" s="106">
        <v>35085184.43</v>
      </c>
    </row>
    <row r="365" spans="2:8" x14ac:dyDescent="0.25">
      <c r="B365" s="106" t="s">
        <v>147</v>
      </c>
      <c r="C365" s="106" t="s">
        <v>27</v>
      </c>
      <c r="D365" s="106">
        <v>10446445.449999999</v>
      </c>
      <c r="E365" s="106">
        <v>0</v>
      </c>
      <c r="F365" s="106">
        <v>0</v>
      </c>
      <c r="G365" s="106" t="s">
        <v>27</v>
      </c>
      <c r="H365" s="106">
        <v>10446445.449999999</v>
      </c>
    </row>
    <row r="366" spans="2:8" x14ac:dyDescent="0.25">
      <c r="B366" s="106" t="s">
        <v>149</v>
      </c>
      <c r="C366" s="106" t="s">
        <v>27</v>
      </c>
      <c r="D366" s="106">
        <v>3757988.99</v>
      </c>
      <c r="E366" s="106">
        <v>0</v>
      </c>
      <c r="F366" s="106">
        <v>0</v>
      </c>
      <c r="G366" s="106" t="s">
        <v>27</v>
      </c>
      <c r="H366" s="106">
        <v>3757988.99</v>
      </c>
    </row>
    <row r="367" spans="2:8" x14ac:dyDescent="0.25">
      <c r="B367" s="106" t="s">
        <v>151</v>
      </c>
      <c r="C367" s="106" t="s">
        <v>27</v>
      </c>
      <c r="D367" s="106">
        <v>3337367.16</v>
      </c>
      <c r="E367" s="106">
        <v>0</v>
      </c>
      <c r="F367" s="106">
        <v>0</v>
      </c>
      <c r="G367" s="106" t="s">
        <v>27</v>
      </c>
      <c r="H367" s="106">
        <v>3337367.16</v>
      </c>
    </row>
    <row r="368" spans="2:8" x14ac:dyDescent="0.25">
      <c r="B368" s="106" t="s">
        <v>153</v>
      </c>
      <c r="C368" s="106" t="s">
        <v>27</v>
      </c>
      <c r="D368" s="106">
        <v>7862470.3600000003</v>
      </c>
      <c r="E368" s="106">
        <v>0</v>
      </c>
      <c r="F368" s="106">
        <v>0</v>
      </c>
      <c r="G368" s="106" t="s">
        <v>27</v>
      </c>
      <c r="H368" s="106">
        <v>7862470.3600000003</v>
      </c>
    </row>
    <row r="369" spans="2:8" x14ac:dyDescent="0.25">
      <c r="B369" s="106" t="s">
        <v>155</v>
      </c>
      <c r="C369" s="106" t="s">
        <v>27</v>
      </c>
      <c r="D369" s="106">
        <v>4561192.3</v>
      </c>
      <c r="E369" s="106">
        <v>0</v>
      </c>
      <c r="F369" s="106">
        <v>0</v>
      </c>
      <c r="G369" s="106" t="s">
        <v>27</v>
      </c>
      <c r="H369" s="106">
        <v>4561192.3</v>
      </c>
    </row>
    <row r="370" spans="2:8" x14ac:dyDescent="0.25">
      <c r="B370" s="106" t="s">
        <v>157</v>
      </c>
      <c r="C370" s="106" t="s">
        <v>27</v>
      </c>
      <c r="D370" s="106">
        <v>2765075.14</v>
      </c>
      <c r="E370" s="106">
        <v>0</v>
      </c>
      <c r="F370" s="106">
        <v>0</v>
      </c>
      <c r="G370" s="106" t="s">
        <v>27</v>
      </c>
      <c r="H370" s="106">
        <v>2765075.14</v>
      </c>
    </row>
    <row r="371" spans="2:8" x14ac:dyDescent="0.25">
      <c r="B371" s="106" t="s">
        <v>158</v>
      </c>
      <c r="C371" s="106" t="s">
        <v>27</v>
      </c>
      <c r="D371" s="106">
        <v>2354645.0299999998</v>
      </c>
      <c r="E371" s="106">
        <v>0</v>
      </c>
      <c r="F371" s="106">
        <v>0</v>
      </c>
      <c r="G371" s="106" t="s">
        <v>27</v>
      </c>
      <c r="H371" s="106">
        <v>2354645.0299999998</v>
      </c>
    </row>
    <row r="372" spans="2:8" x14ac:dyDescent="0.25">
      <c r="B372" s="106" t="s">
        <v>9</v>
      </c>
      <c r="C372" s="106" t="s">
        <v>27</v>
      </c>
      <c r="D372" s="106">
        <v>4589161.26</v>
      </c>
      <c r="E372" s="106">
        <v>0</v>
      </c>
      <c r="F372" s="106">
        <v>342108.68</v>
      </c>
      <c r="G372" s="106" t="s">
        <v>27</v>
      </c>
      <c r="H372" s="106">
        <v>4931269.9400000004</v>
      </c>
    </row>
    <row r="373" spans="2:8" x14ac:dyDescent="0.25">
      <c r="B373" s="106" t="s">
        <v>10</v>
      </c>
      <c r="C373" s="106" t="s">
        <v>27</v>
      </c>
      <c r="D373" s="106">
        <v>837260.92</v>
      </c>
      <c r="E373" s="106">
        <v>0</v>
      </c>
      <c r="F373" s="106">
        <v>270288.68</v>
      </c>
      <c r="G373" s="106" t="s">
        <v>27</v>
      </c>
      <c r="H373" s="106">
        <v>1107549.6000000001</v>
      </c>
    </row>
    <row r="374" spans="2:8" x14ac:dyDescent="0.25">
      <c r="B374" s="106" t="s">
        <v>12</v>
      </c>
      <c r="C374" s="106" t="s">
        <v>27</v>
      </c>
      <c r="D374" s="106">
        <v>224717.05</v>
      </c>
      <c r="E374" s="106">
        <v>0</v>
      </c>
      <c r="F374" s="106">
        <v>71820</v>
      </c>
      <c r="G374" s="106" t="s">
        <v>27</v>
      </c>
      <c r="H374" s="106">
        <v>296537.05</v>
      </c>
    </row>
    <row r="375" spans="2:8" x14ac:dyDescent="0.25">
      <c r="B375" s="106" t="s">
        <v>14</v>
      </c>
      <c r="C375" s="106" t="s">
        <v>27</v>
      </c>
      <c r="D375" s="106">
        <v>48920.04</v>
      </c>
      <c r="E375" s="106">
        <v>0</v>
      </c>
      <c r="F375" s="106">
        <v>0</v>
      </c>
      <c r="G375" s="106" t="s">
        <v>27</v>
      </c>
      <c r="H375" s="106">
        <v>48920.04</v>
      </c>
    </row>
    <row r="376" spans="2:8" x14ac:dyDescent="0.25">
      <c r="B376" s="106" t="s">
        <v>5</v>
      </c>
      <c r="C376" s="106" t="s">
        <v>27</v>
      </c>
      <c r="D376" s="106">
        <v>2491563.67</v>
      </c>
      <c r="E376" s="106">
        <v>0</v>
      </c>
      <c r="F376" s="106">
        <v>0</v>
      </c>
      <c r="G376" s="106" t="s">
        <v>27</v>
      </c>
      <c r="H376" s="106">
        <v>2491563.67</v>
      </c>
    </row>
    <row r="377" spans="2:8" x14ac:dyDescent="0.25">
      <c r="B377" s="106" t="s">
        <v>16</v>
      </c>
      <c r="C377" s="106" t="s">
        <v>27</v>
      </c>
      <c r="D377" s="106">
        <v>112920</v>
      </c>
      <c r="E377" s="106">
        <v>0</v>
      </c>
      <c r="F377" s="106">
        <v>0</v>
      </c>
      <c r="G377" s="106" t="s">
        <v>27</v>
      </c>
      <c r="H377" s="106">
        <v>112920</v>
      </c>
    </row>
    <row r="378" spans="2:8" x14ac:dyDescent="0.25">
      <c r="B378" s="106" t="s">
        <v>17</v>
      </c>
      <c r="C378" s="106" t="s">
        <v>27</v>
      </c>
      <c r="D378" s="106">
        <v>21000</v>
      </c>
      <c r="E378" s="106">
        <v>0</v>
      </c>
      <c r="F378" s="106">
        <v>0</v>
      </c>
      <c r="G378" s="106" t="s">
        <v>27</v>
      </c>
      <c r="H378" s="106">
        <v>21000</v>
      </c>
    </row>
    <row r="379" spans="2:8" x14ac:dyDescent="0.25">
      <c r="B379" s="106" t="s">
        <v>18</v>
      </c>
      <c r="C379" s="106" t="s">
        <v>27</v>
      </c>
      <c r="D379" s="106">
        <v>74400</v>
      </c>
      <c r="E379" s="106">
        <v>0</v>
      </c>
      <c r="F379" s="106">
        <v>0</v>
      </c>
      <c r="G379" s="106" t="s">
        <v>27</v>
      </c>
      <c r="H379" s="106">
        <v>74400</v>
      </c>
    </row>
    <row r="380" spans="2:8" x14ac:dyDescent="0.25">
      <c r="B380" s="106" t="s">
        <v>19</v>
      </c>
      <c r="C380" s="106" t="s">
        <v>27</v>
      </c>
      <c r="D380" s="106">
        <v>128511.67</v>
      </c>
      <c r="E380" s="106">
        <v>0</v>
      </c>
      <c r="F380" s="106">
        <v>0</v>
      </c>
      <c r="G380" s="106" t="s">
        <v>27</v>
      </c>
      <c r="H380" s="106">
        <v>128511.67</v>
      </c>
    </row>
    <row r="381" spans="2:8" x14ac:dyDescent="0.25">
      <c r="B381" s="106" t="s">
        <v>20</v>
      </c>
      <c r="C381" s="106" t="s">
        <v>27</v>
      </c>
      <c r="D381" s="106">
        <v>2154732</v>
      </c>
      <c r="E381" s="106">
        <v>0</v>
      </c>
      <c r="F381" s="106">
        <v>0</v>
      </c>
      <c r="G381" s="106" t="s">
        <v>27</v>
      </c>
      <c r="H381" s="106">
        <v>2154732</v>
      </c>
    </row>
    <row r="382" spans="2:8" x14ac:dyDescent="0.25">
      <c r="B382" s="106" t="s">
        <v>22</v>
      </c>
      <c r="C382" s="106" t="s">
        <v>27</v>
      </c>
      <c r="D382" s="106">
        <v>986699.58</v>
      </c>
      <c r="E382" s="106">
        <v>0</v>
      </c>
      <c r="F382" s="106">
        <v>0</v>
      </c>
      <c r="G382" s="106" t="s">
        <v>27</v>
      </c>
      <c r="H382" s="106">
        <v>986699.58</v>
      </c>
    </row>
    <row r="383" spans="2:8" x14ac:dyDescent="0.25">
      <c r="B383" s="106" t="s">
        <v>23</v>
      </c>
      <c r="C383" s="106" t="s">
        <v>27</v>
      </c>
      <c r="D383" s="106">
        <v>986699.58</v>
      </c>
      <c r="E383" s="106">
        <v>0</v>
      </c>
      <c r="F383" s="106">
        <v>0</v>
      </c>
      <c r="G383" s="106" t="s">
        <v>27</v>
      </c>
      <c r="H383" s="106">
        <v>986699.58</v>
      </c>
    </row>
    <row r="384" spans="2:8" x14ac:dyDescent="0.25">
      <c r="B384" s="106" t="s">
        <v>538</v>
      </c>
      <c r="C384" s="106">
        <v>6811020.2599999998</v>
      </c>
      <c r="D384" s="106" t="s">
        <v>27</v>
      </c>
      <c r="E384" s="106">
        <v>524909.43999999994</v>
      </c>
      <c r="F384" s="106">
        <v>2358</v>
      </c>
      <c r="G384" s="106">
        <v>7333571.7000000002</v>
      </c>
      <c r="H384" s="106" t="s">
        <v>27</v>
      </c>
    </row>
    <row r="385" spans="2:8" x14ac:dyDescent="0.25">
      <c r="B385" s="106" t="s">
        <v>5</v>
      </c>
      <c r="C385" s="106">
        <v>3226147.21</v>
      </c>
      <c r="D385" s="106" t="s">
        <v>27</v>
      </c>
      <c r="E385" s="106">
        <v>154583.60999999999</v>
      </c>
      <c r="F385" s="106">
        <v>2358</v>
      </c>
      <c r="G385" s="106">
        <v>3378372.82</v>
      </c>
      <c r="H385" s="106" t="s">
        <v>27</v>
      </c>
    </row>
    <row r="386" spans="2:8" x14ac:dyDescent="0.25">
      <c r="B386" s="106" t="s">
        <v>181</v>
      </c>
      <c r="C386" s="106">
        <v>1132149.1100000001</v>
      </c>
      <c r="D386" s="106" t="s">
        <v>27</v>
      </c>
      <c r="E386" s="106">
        <v>110564.65</v>
      </c>
      <c r="F386" s="106">
        <v>2358</v>
      </c>
      <c r="G386" s="106">
        <v>1240355.76</v>
      </c>
      <c r="H386" s="106" t="s">
        <v>27</v>
      </c>
    </row>
    <row r="387" spans="2:8" x14ac:dyDescent="0.25">
      <c r="B387" s="106" t="s">
        <v>28</v>
      </c>
      <c r="C387" s="106">
        <v>45753.599999999999</v>
      </c>
      <c r="D387" s="106" t="s">
        <v>27</v>
      </c>
      <c r="E387" s="106">
        <v>6146.75</v>
      </c>
      <c r="F387" s="106">
        <v>0</v>
      </c>
      <c r="G387" s="106">
        <v>51900.35</v>
      </c>
      <c r="H387" s="106" t="s">
        <v>27</v>
      </c>
    </row>
    <row r="388" spans="2:8" x14ac:dyDescent="0.25">
      <c r="B388" s="106" t="s">
        <v>29</v>
      </c>
      <c r="C388" s="106">
        <v>1938</v>
      </c>
      <c r="D388" s="106" t="s">
        <v>27</v>
      </c>
      <c r="E388" s="106">
        <v>2226</v>
      </c>
      <c r="F388" s="106">
        <v>0</v>
      </c>
      <c r="G388" s="106">
        <v>4164</v>
      </c>
      <c r="H388" s="106" t="s">
        <v>27</v>
      </c>
    </row>
    <row r="389" spans="2:8" x14ac:dyDescent="0.25">
      <c r="B389" s="106" t="s">
        <v>30</v>
      </c>
      <c r="C389" s="106">
        <v>9104</v>
      </c>
      <c r="D389" s="106" t="s">
        <v>27</v>
      </c>
      <c r="E389" s="106">
        <v>9244</v>
      </c>
      <c r="F389" s="106">
        <v>0</v>
      </c>
      <c r="G389" s="106">
        <v>18348</v>
      </c>
      <c r="H389" s="106" t="s">
        <v>27</v>
      </c>
    </row>
    <row r="390" spans="2:8" x14ac:dyDescent="0.25">
      <c r="B390" s="106" t="s">
        <v>31</v>
      </c>
      <c r="C390" s="106">
        <v>1244.49</v>
      </c>
      <c r="D390" s="106" t="s">
        <v>27</v>
      </c>
      <c r="E390" s="106">
        <v>1344</v>
      </c>
      <c r="F390" s="106">
        <v>0</v>
      </c>
      <c r="G390" s="106">
        <v>2588.4899999999998</v>
      </c>
      <c r="H390" s="106" t="s">
        <v>27</v>
      </c>
    </row>
    <row r="391" spans="2:8" x14ac:dyDescent="0.25">
      <c r="B391" s="106" t="s">
        <v>32</v>
      </c>
      <c r="C391" s="106">
        <v>57766</v>
      </c>
      <c r="D391" s="106" t="s">
        <v>27</v>
      </c>
      <c r="E391" s="106">
        <v>8800</v>
      </c>
      <c r="F391" s="106">
        <v>0</v>
      </c>
      <c r="G391" s="106">
        <v>66566</v>
      </c>
      <c r="H391" s="106" t="s">
        <v>27</v>
      </c>
    </row>
    <row r="392" spans="2:8" x14ac:dyDescent="0.25">
      <c r="B392" s="106" t="s">
        <v>33</v>
      </c>
      <c r="C392" s="106">
        <v>9322.75</v>
      </c>
      <c r="D392" s="106" t="s">
        <v>27</v>
      </c>
      <c r="E392" s="106">
        <v>0</v>
      </c>
      <c r="F392" s="106">
        <v>0</v>
      </c>
      <c r="G392" s="106">
        <v>9322.75</v>
      </c>
      <c r="H392" s="106" t="s">
        <v>27</v>
      </c>
    </row>
    <row r="393" spans="2:8" x14ac:dyDescent="0.25">
      <c r="B393" s="106" t="s">
        <v>34</v>
      </c>
      <c r="C393" s="106">
        <v>166393.14000000001</v>
      </c>
      <c r="D393" s="106" t="s">
        <v>27</v>
      </c>
      <c r="E393" s="106">
        <v>0</v>
      </c>
      <c r="F393" s="106">
        <v>2358</v>
      </c>
      <c r="G393" s="106">
        <v>164035.14000000001</v>
      </c>
      <c r="H393" s="106" t="s">
        <v>27</v>
      </c>
    </row>
    <row r="394" spans="2:8" x14ac:dyDescent="0.25">
      <c r="B394" s="106" t="s">
        <v>35</v>
      </c>
      <c r="C394" s="106">
        <v>100090.95</v>
      </c>
      <c r="D394" s="106" t="s">
        <v>27</v>
      </c>
      <c r="E394" s="106">
        <v>0</v>
      </c>
      <c r="F394" s="106">
        <v>0</v>
      </c>
      <c r="G394" s="106">
        <v>100090.95</v>
      </c>
      <c r="H394" s="106" t="s">
        <v>27</v>
      </c>
    </row>
    <row r="395" spans="2:8" x14ac:dyDescent="0.25">
      <c r="B395" s="106" t="s">
        <v>36</v>
      </c>
      <c r="C395" s="106">
        <v>119500</v>
      </c>
      <c r="D395" s="106" t="s">
        <v>27</v>
      </c>
      <c r="E395" s="106">
        <v>0</v>
      </c>
      <c r="F395" s="106">
        <v>0</v>
      </c>
      <c r="G395" s="106">
        <v>119500</v>
      </c>
      <c r="H395" s="106" t="s">
        <v>27</v>
      </c>
    </row>
    <row r="396" spans="2:8" x14ac:dyDescent="0.25">
      <c r="B396" s="106" t="s">
        <v>37</v>
      </c>
      <c r="C396" s="106">
        <v>29862.57</v>
      </c>
      <c r="D396" s="106" t="s">
        <v>27</v>
      </c>
      <c r="E396" s="106">
        <v>14845.62</v>
      </c>
      <c r="F396" s="106">
        <v>0</v>
      </c>
      <c r="G396" s="106">
        <v>44708.19</v>
      </c>
      <c r="H396" s="106" t="s">
        <v>27</v>
      </c>
    </row>
    <row r="397" spans="2:8" x14ac:dyDescent="0.25">
      <c r="B397" s="106" t="s">
        <v>38</v>
      </c>
      <c r="C397" s="106">
        <v>32118.34</v>
      </c>
      <c r="D397" s="106" t="s">
        <v>27</v>
      </c>
      <c r="E397" s="106">
        <v>53940.57</v>
      </c>
      <c r="F397" s="106">
        <v>0</v>
      </c>
      <c r="G397" s="106">
        <v>86058.91</v>
      </c>
      <c r="H397" s="106" t="s">
        <v>27</v>
      </c>
    </row>
    <row r="398" spans="2:8" x14ac:dyDescent="0.25">
      <c r="B398" s="106" t="s">
        <v>39</v>
      </c>
      <c r="C398" s="106">
        <v>1838.07</v>
      </c>
      <c r="D398" s="106" t="s">
        <v>27</v>
      </c>
      <c r="E398" s="106">
        <v>14017.71</v>
      </c>
      <c r="F398" s="106">
        <v>0</v>
      </c>
      <c r="G398" s="106">
        <v>15855.78</v>
      </c>
      <c r="H398" s="106" t="s">
        <v>27</v>
      </c>
    </row>
    <row r="399" spans="2:8" x14ac:dyDescent="0.25">
      <c r="B399" s="106" t="s">
        <v>40</v>
      </c>
      <c r="C399" s="106">
        <v>5000</v>
      </c>
      <c r="D399" s="106" t="s">
        <v>27</v>
      </c>
      <c r="E399" s="106">
        <v>0</v>
      </c>
      <c r="F399" s="106">
        <v>0</v>
      </c>
      <c r="G399" s="106">
        <v>5000</v>
      </c>
      <c r="H399" s="106" t="s">
        <v>27</v>
      </c>
    </row>
    <row r="400" spans="2:8" x14ac:dyDescent="0.25">
      <c r="B400" s="106" t="s">
        <v>41</v>
      </c>
      <c r="C400" s="106">
        <v>537967.19999999995</v>
      </c>
      <c r="D400" s="106" t="s">
        <v>27</v>
      </c>
      <c r="E400" s="106">
        <v>0</v>
      </c>
      <c r="F400" s="106">
        <v>0</v>
      </c>
      <c r="G400" s="106">
        <v>537967.19999999995</v>
      </c>
      <c r="H400" s="106" t="s">
        <v>27</v>
      </c>
    </row>
    <row r="401" spans="2:8" x14ac:dyDescent="0.25">
      <c r="B401" s="106" t="s">
        <v>20</v>
      </c>
      <c r="C401" s="106">
        <v>14250</v>
      </c>
      <c r="D401" s="106" t="s">
        <v>27</v>
      </c>
      <c r="E401" s="106">
        <v>0</v>
      </c>
      <c r="F401" s="106">
        <v>0</v>
      </c>
      <c r="G401" s="106">
        <v>14250</v>
      </c>
      <c r="H401" s="106" t="s">
        <v>27</v>
      </c>
    </row>
    <row r="402" spans="2:8" x14ac:dyDescent="0.25">
      <c r="B402" s="106" t="s">
        <v>182</v>
      </c>
      <c r="C402" s="106">
        <v>108740</v>
      </c>
      <c r="D402" s="106" t="s">
        <v>27</v>
      </c>
      <c r="E402" s="106">
        <v>5000</v>
      </c>
      <c r="F402" s="106">
        <v>0</v>
      </c>
      <c r="G402" s="106">
        <v>113740</v>
      </c>
      <c r="H402" s="106" t="s">
        <v>27</v>
      </c>
    </row>
    <row r="403" spans="2:8" x14ac:dyDescent="0.25">
      <c r="B403" s="106" t="s">
        <v>37</v>
      </c>
      <c r="C403" s="106">
        <v>0</v>
      </c>
      <c r="D403" s="106" t="s">
        <v>27</v>
      </c>
      <c r="E403" s="106">
        <v>1250</v>
      </c>
      <c r="F403" s="106">
        <v>0</v>
      </c>
      <c r="G403" s="106">
        <v>1250</v>
      </c>
      <c r="H403" s="106" t="s">
        <v>27</v>
      </c>
    </row>
    <row r="404" spans="2:8" x14ac:dyDescent="0.25">
      <c r="B404" s="106" t="s">
        <v>41</v>
      </c>
      <c r="C404" s="106">
        <v>80000</v>
      </c>
      <c r="D404" s="106" t="s">
        <v>27</v>
      </c>
      <c r="E404" s="106">
        <v>0</v>
      </c>
      <c r="F404" s="106">
        <v>0</v>
      </c>
      <c r="G404" s="106">
        <v>80000</v>
      </c>
      <c r="H404" s="106" t="s">
        <v>27</v>
      </c>
    </row>
    <row r="405" spans="2:8" x14ac:dyDescent="0.25">
      <c r="B405" s="106" t="s">
        <v>42</v>
      </c>
      <c r="C405" s="106">
        <v>28740</v>
      </c>
      <c r="D405" s="106" t="s">
        <v>27</v>
      </c>
      <c r="E405" s="106">
        <v>3750</v>
      </c>
      <c r="F405" s="106">
        <v>0</v>
      </c>
      <c r="G405" s="106">
        <v>32490</v>
      </c>
      <c r="H405" s="106" t="s">
        <v>27</v>
      </c>
    </row>
    <row r="406" spans="2:8" x14ac:dyDescent="0.25">
      <c r="B406" s="106" t="s">
        <v>183</v>
      </c>
      <c r="C406" s="106">
        <v>87637.1</v>
      </c>
      <c r="D406" s="106" t="s">
        <v>27</v>
      </c>
      <c r="E406" s="106">
        <v>5000</v>
      </c>
      <c r="F406" s="106">
        <v>0</v>
      </c>
      <c r="G406" s="106">
        <v>92637.1</v>
      </c>
      <c r="H406" s="106" t="s">
        <v>27</v>
      </c>
    </row>
    <row r="407" spans="2:8" x14ac:dyDescent="0.25">
      <c r="B407" s="106" t="s">
        <v>37</v>
      </c>
      <c r="C407" s="106">
        <v>9160.1</v>
      </c>
      <c r="D407" s="106" t="s">
        <v>27</v>
      </c>
      <c r="E407" s="106">
        <v>0</v>
      </c>
      <c r="F407" s="106">
        <v>0</v>
      </c>
      <c r="G407" s="106">
        <v>9160.1</v>
      </c>
      <c r="H407" s="106" t="s">
        <v>27</v>
      </c>
    </row>
    <row r="408" spans="2:8" x14ac:dyDescent="0.25">
      <c r="B408" s="106" t="s">
        <v>43</v>
      </c>
      <c r="C408" s="106">
        <v>4227</v>
      </c>
      <c r="D408" s="106" t="s">
        <v>27</v>
      </c>
      <c r="E408" s="106">
        <v>0</v>
      </c>
      <c r="F408" s="106">
        <v>0</v>
      </c>
      <c r="G408" s="106">
        <v>4227</v>
      </c>
      <c r="H408" s="106" t="s">
        <v>27</v>
      </c>
    </row>
    <row r="409" spans="2:8" x14ac:dyDescent="0.25">
      <c r="B409" s="106" t="s">
        <v>41</v>
      </c>
      <c r="C409" s="106">
        <v>50500</v>
      </c>
      <c r="D409" s="106" t="s">
        <v>27</v>
      </c>
      <c r="E409" s="106">
        <v>0</v>
      </c>
      <c r="F409" s="106">
        <v>0</v>
      </c>
      <c r="G409" s="106">
        <v>50500</v>
      </c>
      <c r="H409" s="106" t="s">
        <v>27</v>
      </c>
    </row>
    <row r="410" spans="2:8" x14ac:dyDescent="0.25">
      <c r="B410" s="106" t="s">
        <v>42</v>
      </c>
      <c r="C410" s="106">
        <v>23750</v>
      </c>
      <c r="D410" s="106" t="s">
        <v>27</v>
      </c>
      <c r="E410" s="106">
        <v>5000</v>
      </c>
      <c r="F410" s="106">
        <v>0</v>
      </c>
      <c r="G410" s="106">
        <v>28750</v>
      </c>
      <c r="H410" s="106" t="s">
        <v>27</v>
      </c>
    </row>
    <row r="411" spans="2:8" x14ac:dyDescent="0.25">
      <c r="B411" s="106" t="s">
        <v>184</v>
      </c>
      <c r="C411" s="106">
        <v>16700</v>
      </c>
      <c r="D411" s="106" t="s">
        <v>27</v>
      </c>
      <c r="E411" s="106">
        <v>9018.9599999999991</v>
      </c>
      <c r="F411" s="106">
        <v>0</v>
      </c>
      <c r="G411" s="106">
        <v>25718.959999999999</v>
      </c>
      <c r="H411" s="106" t="s">
        <v>27</v>
      </c>
    </row>
    <row r="412" spans="2:8" x14ac:dyDescent="0.25">
      <c r="B412" s="106" t="s">
        <v>37</v>
      </c>
      <c r="C412" s="106">
        <v>0</v>
      </c>
      <c r="D412" s="106" t="s">
        <v>27</v>
      </c>
      <c r="E412" s="106">
        <v>8168.96</v>
      </c>
      <c r="F412" s="106">
        <v>0</v>
      </c>
      <c r="G412" s="106">
        <v>8168.96</v>
      </c>
      <c r="H412" s="106" t="s">
        <v>27</v>
      </c>
    </row>
    <row r="413" spans="2:8" x14ac:dyDescent="0.25">
      <c r="B413" s="106" t="s">
        <v>539</v>
      </c>
      <c r="C413" s="106">
        <v>15000</v>
      </c>
      <c r="D413" s="106" t="s">
        <v>27</v>
      </c>
      <c r="E413" s="106">
        <v>0</v>
      </c>
      <c r="F413" s="106">
        <v>0</v>
      </c>
      <c r="G413" s="106">
        <v>15000</v>
      </c>
      <c r="H413" s="106" t="s">
        <v>27</v>
      </c>
    </row>
    <row r="414" spans="2:8" x14ac:dyDescent="0.25">
      <c r="B414" s="106" t="s">
        <v>42</v>
      </c>
      <c r="C414" s="106">
        <v>1700</v>
      </c>
      <c r="D414" s="106" t="s">
        <v>27</v>
      </c>
      <c r="E414" s="106">
        <v>850</v>
      </c>
      <c r="F414" s="106">
        <v>0</v>
      </c>
      <c r="G414" s="106">
        <v>2550</v>
      </c>
      <c r="H414" s="106" t="s">
        <v>27</v>
      </c>
    </row>
    <row r="415" spans="2:8" x14ac:dyDescent="0.25">
      <c r="B415" s="106" t="s">
        <v>185</v>
      </c>
      <c r="C415" s="106">
        <v>22584</v>
      </c>
      <c r="D415" s="106" t="s">
        <v>27</v>
      </c>
      <c r="E415" s="106">
        <v>0</v>
      </c>
      <c r="F415" s="106">
        <v>0</v>
      </c>
      <c r="G415" s="106">
        <v>22584</v>
      </c>
      <c r="H415" s="106" t="s">
        <v>27</v>
      </c>
    </row>
    <row r="416" spans="2:8" x14ac:dyDescent="0.25">
      <c r="B416" s="106" t="s">
        <v>37</v>
      </c>
      <c r="C416" s="106">
        <v>1334</v>
      </c>
      <c r="D416" s="106" t="s">
        <v>27</v>
      </c>
      <c r="E416" s="106">
        <v>0</v>
      </c>
      <c r="F416" s="106">
        <v>0</v>
      </c>
      <c r="G416" s="106">
        <v>1334</v>
      </c>
      <c r="H416" s="106" t="s">
        <v>27</v>
      </c>
    </row>
    <row r="417" spans="2:8" x14ac:dyDescent="0.25">
      <c r="B417" s="106" t="s">
        <v>41</v>
      </c>
      <c r="C417" s="106">
        <v>20000</v>
      </c>
      <c r="D417" s="106" t="s">
        <v>27</v>
      </c>
      <c r="E417" s="106">
        <v>0</v>
      </c>
      <c r="F417" s="106">
        <v>0</v>
      </c>
      <c r="G417" s="106">
        <v>20000</v>
      </c>
      <c r="H417" s="106" t="s">
        <v>27</v>
      </c>
    </row>
    <row r="418" spans="2:8" x14ac:dyDescent="0.25">
      <c r="B418" s="106" t="s">
        <v>42</v>
      </c>
      <c r="C418" s="106">
        <v>1250</v>
      </c>
      <c r="D418" s="106" t="s">
        <v>27</v>
      </c>
      <c r="E418" s="106">
        <v>0</v>
      </c>
      <c r="F418" s="106">
        <v>0</v>
      </c>
      <c r="G418" s="106">
        <v>1250</v>
      </c>
      <c r="H418" s="106" t="s">
        <v>27</v>
      </c>
    </row>
    <row r="419" spans="2:8" x14ac:dyDescent="0.25">
      <c r="B419" s="106" t="s">
        <v>186</v>
      </c>
      <c r="C419" s="106">
        <v>19000</v>
      </c>
      <c r="D419" s="106" t="s">
        <v>27</v>
      </c>
      <c r="E419" s="106">
        <v>1000</v>
      </c>
      <c r="F419" s="106">
        <v>0</v>
      </c>
      <c r="G419" s="106">
        <v>20000</v>
      </c>
      <c r="H419" s="106" t="s">
        <v>27</v>
      </c>
    </row>
    <row r="420" spans="2:8" x14ac:dyDescent="0.25">
      <c r="B420" s="106" t="s">
        <v>41</v>
      </c>
      <c r="C420" s="106">
        <v>15000</v>
      </c>
      <c r="D420" s="106" t="s">
        <v>27</v>
      </c>
      <c r="E420" s="106">
        <v>0</v>
      </c>
      <c r="F420" s="106">
        <v>0</v>
      </c>
      <c r="G420" s="106">
        <v>15000</v>
      </c>
      <c r="H420" s="106" t="s">
        <v>27</v>
      </c>
    </row>
    <row r="421" spans="2:8" x14ac:dyDescent="0.25">
      <c r="B421" s="106" t="s">
        <v>42</v>
      </c>
      <c r="C421" s="106">
        <v>4000</v>
      </c>
      <c r="D421" s="106" t="s">
        <v>27</v>
      </c>
      <c r="E421" s="106">
        <v>1000</v>
      </c>
      <c r="F421" s="106">
        <v>0</v>
      </c>
      <c r="G421" s="106">
        <v>5000</v>
      </c>
      <c r="H421" s="106" t="s">
        <v>27</v>
      </c>
    </row>
    <row r="422" spans="2:8" x14ac:dyDescent="0.25">
      <c r="B422" s="106" t="s">
        <v>12</v>
      </c>
      <c r="C422" s="106">
        <v>72000</v>
      </c>
      <c r="D422" s="106" t="s">
        <v>27</v>
      </c>
      <c r="E422" s="106">
        <v>24000</v>
      </c>
      <c r="F422" s="106">
        <v>0</v>
      </c>
      <c r="G422" s="106">
        <v>96000</v>
      </c>
      <c r="H422" s="106" t="s">
        <v>27</v>
      </c>
    </row>
    <row r="423" spans="2:8" x14ac:dyDescent="0.25">
      <c r="B423" s="106" t="s">
        <v>540</v>
      </c>
      <c r="C423" s="106">
        <v>18000</v>
      </c>
      <c r="D423" s="106" t="s">
        <v>27</v>
      </c>
      <c r="E423" s="106">
        <v>6000</v>
      </c>
      <c r="F423" s="106">
        <v>0</v>
      </c>
      <c r="G423" s="106">
        <v>24000</v>
      </c>
      <c r="H423" s="106" t="s">
        <v>27</v>
      </c>
    </row>
    <row r="424" spans="2:8" x14ac:dyDescent="0.25">
      <c r="B424" s="106" t="s">
        <v>541</v>
      </c>
      <c r="C424" s="106">
        <v>18000</v>
      </c>
      <c r="D424" s="106" t="s">
        <v>27</v>
      </c>
      <c r="E424" s="106">
        <v>6000</v>
      </c>
      <c r="F424" s="106">
        <v>0</v>
      </c>
      <c r="G424" s="106">
        <v>24000</v>
      </c>
      <c r="H424" s="106" t="s">
        <v>27</v>
      </c>
    </row>
    <row r="425" spans="2:8" x14ac:dyDescent="0.25">
      <c r="B425" s="106" t="s">
        <v>542</v>
      </c>
      <c r="C425" s="106">
        <v>18000</v>
      </c>
      <c r="D425" s="106" t="s">
        <v>27</v>
      </c>
      <c r="E425" s="106">
        <v>6000</v>
      </c>
      <c r="F425" s="106">
        <v>0</v>
      </c>
      <c r="G425" s="106">
        <v>24000</v>
      </c>
      <c r="H425" s="106" t="s">
        <v>27</v>
      </c>
    </row>
    <row r="426" spans="2:8" x14ac:dyDescent="0.25">
      <c r="B426" s="106" t="s">
        <v>543</v>
      </c>
      <c r="C426" s="106">
        <v>18000</v>
      </c>
      <c r="D426" s="106" t="s">
        <v>27</v>
      </c>
      <c r="E426" s="106">
        <v>6000</v>
      </c>
      <c r="F426" s="106">
        <v>0</v>
      </c>
      <c r="G426" s="106">
        <v>24000</v>
      </c>
      <c r="H426" s="106" t="s">
        <v>27</v>
      </c>
    </row>
    <row r="427" spans="2:8" x14ac:dyDescent="0.25">
      <c r="B427" s="106" t="s">
        <v>20</v>
      </c>
      <c r="C427" s="106">
        <v>1767337</v>
      </c>
      <c r="D427" s="106" t="s">
        <v>27</v>
      </c>
      <c r="E427" s="106">
        <v>0</v>
      </c>
      <c r="F427" s="106">
        <v>0</v>
      </c>
      <c r="G427" s="106">
        <v>1767337</v>
      </c>
      <c r="H427" s="106" t="s">
        <v>27</v>
      </c>
    </row>
    <row r="428" spans="2:8" x14ac:dyDescent="0.25">
      <c r="B428" s="106" t="s">
        <v>544</v>
      </c>
      <c r="C428" s="106">
        <v>102384</v>
      </c>
      <c r="D428" s="106" t="s">
        <v>27</v>
      </c>
      <c r="E428" s="106">
        <v>0</v>
      </c>
      <c r="F428" s="106">
        <v>0</v>
      </c>
      <c r="G428" s="106">
        <v>102384</v>
      </c>
      <c r="H428" s="106" t="s">
        <v>27</v>
      </c>
    </row>
    <row r="429" spans="2:8" x14ac:dyDescent="0.25">
      <c r="B429" s="106" t="s">
        <v>545</v>
      </c>
      <c r="C429" s="106">
        <v>423501</v>
      </c>
      <c r="D429" s="106" t="s">
        <v>27</v>
      </c>
      <c r="E429" s="106">
        <v>0</v>
      </c>
      <c r="F429" s="106">
        <v>0</v>
      </c>
      <c r="G429" s="106">
        <v>423501</v>
      </c>
      <c r="H429" s="106" t="s">
        <v>27</v>
      </c>
    </row>
    <row r="430" spans="2:8" x14ac:dyDescent="0.25">
      <c r="B430" s="106" t="s">
        <v>546</v>
      </c>
      <c r="C430" s="106">
        <v>859959</v>
      </c>
      <c r="D430" s="106" t="s">
        <v>27</v>
      </c>
      <c r="E430" s="106">
        <v>0</v>
      </c>
      <c r="F430" s="106">
        <v>0</v>
      </c>
      <c r="G430" s="106">
        <v>859959</v>
      </c>
      <c r="H430" s="106" t="s">
        <v>27</v>
      </c>
    </row>
    <row r="431" spans="2:8" x14ac:dyDescent="0.25">
      <c r="B431" s="106" t="s">
        <v>547</v>
      </c>
      <c r="C431" s="106">
        <v>381493</v>
      </c>
      <c r="D431" s="106" t="s">
        <v>27</v>
      </c>
      <c r="E431" s="106">
        <v>0</v>
      </c>
      <c r="F431" s="106">
        <v>0</v>
      </c>
      <c r="G431" s="106">
        <v>381493</v>
      </c>
      <c r="H431" s="106" t="s">
        <v>27</v>
      </c>
    </row>
    <row r="432" spans="2:8" x14ac:dyDescent="0.25">
      <c r="B432" s="106" t="s">
        <v>45</v>
      </c>
      <c r="C432" s="106">
        <v>2377273.9900000002</v>
      </c>
      <c r="D432" s="106" t="s">
        <v>27</v>
      </c>
      <c r="E432" s="106">
        <v>367158.14</v>
      </c>
      <c r="F432" s="106">
        <v>0</v>
      </c>
      <c r="G432" s="106">
        <v>2744432.13</v>
      </c>
      <c r="H432" s="106" t="s">
        <v>27</v>
      </c>
    </row>
    <row r="433" spans="2:8" x14ac:dyDescent="0.25">
      <c r="B433" s="106" t="s">
        <v>181</v>
      </c>
      <c r="C433" s="106">
        <v>2377273.9900000002</v>
      </c>
      <c r="D433" s="106" t="s">
        <v>27</v>
      </c>
      <c r="E433" s="106">
        <v>367158.14</v>
      </c>
      <c r="F433" s="106">
        <v>0</v>
      </c>
      <c r="G433" s="106">
        <v>2744432.13</v>
      </c>
      <c r="H433" s="106" t="s">
        <v>27</v>
      </c>
    </row>
    <row r="434" spans="2:8" x14ac:dyDescent="0.25">
      <c r="B434" s="106" t="s">
        <v>46</v>
      </c>
      <c r="C434" s="106">
        <v>72403.399999999994</v>
      </c>
      <c r="D434" s="106" t="s">
        <v>27</v>
      </c>
      <c r="E434" s="106">
        <v>30157.279999999999</v>
      </c>
      <c r="F434" s="106">
        <v>0</v>
      </c>
      <c r="G434" s="106">
        <v>102560.68</v>
      </c>
      <c r="H434" s="106" t="s">
        <v>27</v>
      </c>
    </row>
    <row r="435" spans="2:8" x14ac:dyDescent="0.25">
      <c r="B435" s="106" t="s">
        <v>47</v>
      </c>
      <c r="C435" s="106">
        <v>29753.96</v>
      </c>
      <c r="D435" s="106" t="s">
        <v>27</v>
      </c>
      <c r="E435" s="106">
        <v>10412</v>
      </c>
      <c r="F435" s="106">
        <v>0</v>
      </c>
      <c r="G435" s="106">
        <v>40165.96</v>
      </c>
      <c r="H435" s="106" t="s">
        <v>27</v>
      </c>
    </row>
    <row r="436" spans="2:8" x14ac:dyDescent="0.25">
      <c r="B436" s="106" t="s">
        <v>48</v>
      </c>
      <c r="C436" s="106">
        <v>19385.650000000001</v>
      </c>
      <c r="D436" s="106" t="s">
        <v>27</v>
      </c>
      <c r="E436" s="106">
        <v>7584.14</v>
      </c>
      <c r="F436" s="106">
        <v>0</v>
      </c>
      <c r="G436" s="106">
        <v>26969.79</v>
      </c>
      <c r="H436" s="106" t="s">
        <v>27</v>
      </c>
    </row>
    <row r="437" spans="2:8" x14ac:dyDescent="0.25">
      <c r="B437" s="106" t="s">
        <v>49</v>
      </c>
      <c r="C437" s="106">
        <v>6391</v>
      </c>
      <c r="D437" s="106" t="s">
        <v>27</v>
      </c>
      <c r="E437" s="106">
        <v>2655.8</v>
      </c>
      <c r="F437" s="106">
        <v>0</v>
      </c>
      <c r="G437" s="106">
        <v>9046.7999999999993</v>
      </c>
      <c r="H437" s="106" t="s">
        <v>27</v>
      </c>
    </row>
    <row r="438" spans="2:8" x14ac:dyDescent="0.25">
      <c r="B438" s="106" t="s">
        <v>50</v>
      </c>
      <c r="C438" s="106">
        <v>24318.58</v>
      </c>
      <c r="D438" s="106" t="s">
        <v>27</v>
      </c>
      <c r="E438" s="106">
        <v>4493.72</v>
      </c>
      <c r="F438" s="106">
        <v>0</v>
      </c>
      <c r="G438" s="106">
        <v>28812.3</v>
      </c>
      <c r="H438" s="106" t="s">
        <v>27</v>
      </c>
    </row>
    <row r="439" spans="2:8" x14ac:dyDescent="0.25">
      <c r="B439" s="106" t="s">
        <v>51</v>
      </c>
      <c r="C439" s="106">
        <v>3800.01</v>
      </c>
      <c r="D439" s="106" t="s">
        <v>27</v>
      </c>
      <c r="E439" s="106">
        <v>0</v>
      </c>
      <c r="F439" s="106">
        <v>0</v>
      </c>
      <c r="G439" s="106">
        <v>3800.01</v>
      </c>
      <c r="H439" s="106" t="s">
        <v>27</v>
      </c>
    </row>
    <row r="440" spans="2:8" x14ac:dyDescent="0.25">
      <c r="B440" s="106" t="s">
        <v>52</v>
      </c>
      <c r="C440" s="106">
        <v>9730</v>
      </c>
      <c r="D440" s="106" t="s">
        <v>27</v>
      </c>
      <c r="E440" s="106">
        <v>100</v>
      </c>
      <c r="F440" s="106">
        <v>0</v>
      </c>
      <c r="G440" s="106">
        <v>9830</v>
      </c>
      <c r="H440" s="106" t="s">
        <v>27</v>
      </c>
    </row>
    <row r="441" spans="2:8" x14ac:dyDescent="0.25">
      <c r="B441" s="106" t="s">
        <v>53</v>
      </c>
      <c r="C441" s="106">
        <v>23421.25</v>
      </c>
      <c r="D441" s="106" t="s">
        <v>27</v>
      </c>
      <c r="E441" s="106">
        <v>10569.92</v>
      </c>
      <c r="F441" s="106">
        <v>0</v>
      </c>
      <c r="G441" s="106">
        <v>33991.17</v>
      </c>
      <c r="H441" s="106" t="s">
        <v>27</v>
      </c>
    </row>
    <row r="442" spans="2:8" x14ac:dyDescent="0.25">
      <c r="B442" s="106" t="s">
        <v>54</v>
      </c>
      <c r="C442" s="106">
        <v>1850.01</v>
      </c>
      <c r="D442" s="106" t="s">
        <v>27</v>
      </c>
      <c r="E442" s="106">
        <v>0</v>
      </c>
      <c r="F442" s="106">
        <v>0</v>
      </c>
      <c r="G442" s="106">
        <v>1850.01</v>
      </c>
      <c r="H442" s="106" t="s">
        <v>27</v>
      </c>
    </row>
    <row r="443" spans="2:8" x14ac:dyDescent="0.25">
      <c r="B443" s="106" t="s">
        <v>43</v>
      </c>
      <c r="C443" s="106">
        <v>2977</v>
      </c>
      <c r="D443" s="106" t="s">
        <v>27</v>
      </c>
      <c r="E443" s="106">
        <v>0</v>
      </c>
      <c r="F443" s="106">
        <v>0</v>
      </c>
      <c r="G443" s="106">
        <v>2977</v>
      </c>
      <c r="H443" s="106" t="s">
        <v>27</v>
      </c>
    </row>
    <row r="444" spans="2:8" x14ac:dyDescent="0.25">
      <c r="B444" s="106" t="s">
        <v>55</v>
      </c>
      <c r="C444" s="106">
        <v>154211.51999999999</v>
      </c>
      <c r="D444" s="106" t="s">
        <v>27</v>
      </c>
      <c r="E444" s="106">
        <v>60705.82</v>
      </c>
      <c r="F444" s="106">
        <v>0</v>
      </c>
      <c r="G444" s="106">
        <v>214917.34</v>
      </c>
      <c r="H444" s="106" t="s">
        <v>27</v>
      </c>
    </row>
    <row r="445" spans="2:8" x14ac:dyDescent="0.25">
      <c r="B445" s="106" t="s">
        <v>56</v>
      </c>
      <c r="C445" s="106">
        <v>78826.86</v>
      </c>
      <c r="D445" s="106" t="s">
        <v>27</v>
      </c>
      <c r="E445" s="106">
        <v>50318.71</v>
      </c>
      <c r="F445" s="106">
        <v>0</v>
      </c>
      <c r="G445" s="106">
        <v>129145.57</v>
      </c>
      <c r="H445" s="106" t="s">
        <v>27</v>
      </c>
    </row>
    <row r="446" spans="2:8" x14ac:dyDescent="0.25">
      <c r="B446" s="106" t="s">
        <v>57</v>
      </c>
      <c r="C446" s="106">
        <v>2872.47</v>
      </c>
      <c r="D446" s="106" t="s">
        <v>27</v>
      </c>
      <c r="E446" s="106">
        <v>0</v>
      </c>
      <c r="F446" s="106">
        <v>0</v>
      </c>
      <c r="G446" s="106">
        <v>2872.47</v>
      </c>
      <c r="H446" s="106" t="s">
        <v>27</v>
      </c>
    </row>
    <row r="447" spans="2:8" x14ac:dyDescent="0.25">
      <c r="B447" s="106" t="s">
        <v>58</v>
      </c>
      <c r="C447" s="106">
        <v>116500</v>
      </c>
      <c r="D447" s="106" t="s">
        <v>27</v>
      </c>
      <c r="E447" s="106">
        <v>25000</v>
      </c>
      <c r="F447" s="106">
        <v>0</v>
      </c>
      <c r="G447" s="106">
        <v>141500</v>
      </c>
      <c r="H447" s="106" t="s">
        <v>27</v>
      </c>
    </row>
    <row r="448" spans="2:8" x14ac:dyDescent="0.25">
      <c r="B448" s="106" t="s">
        <v>59</v>
      </c>
      <c r="C448" s="106">
        <v>40548</v>
      </c>
      <c r="D448" s="106" t="s">
        <v>27</v>
      </c>
      <c r="E448" s="106">
        <v>1190</v>
      </c>
      <c r="F448" s="106">
        <v>0</v>
      </c>
      <c r="G448" s="106">
        <v>41738</v>
      </c>
      <c r="H448" s="106" t="s">
        <v>27</v>
      </c>
    </row>
    <row r="449" spans="2:8" x14ac:dyDescent="0.25">
      <c r="B449" s="106" t="s">
        <v>60</v>
      </c>
      <c r="C449" s="106">
        <v>27914.85</v>
      </c>
      <c r="D449" s="106" t="s">
        <v>27</v>
      </c>
      <c r="E449" s="106">
        <v>0</v>
      </c>
      <c r="F449" s="106">
        <v>0</v>
      </c>
      <c r="G449" s="106">
        <v>27914.85</v>
      </c>
      <c r="H449" s="106" t="s">
        <v>27</v>
      </c>
    </row>
    <row r="450" spans="2:8" x14ac:dyDescent="0.25">
      <c r="B450" s="106" t="s">
        <v>61</v>
      </c>
      <c r="C450" s="106">
        <v>17037</v>
      </c>
      <c r="D450" s="106" t="s">
        <v>27</v>
      </c>
      <c r="E450" s="106">
        <v>24539.82</v>
      </c>
      <c r="F450" s="106">
        <v>0</v>
      </c>
      <c r="G450" s="106">
        <v>41576.82</v>
      </c>
      <c r="H450" s="106" t="s">
        <v>27</v>
      </c>
    </row>
    <row r="451" spans="2:8" x14ac:dyDescent="0.25">
      <c r="B451" s="106" t="s">
        <v>62</v>
      </c>
      <c r="C451" s="106">
        <v>5100</v>
      </c>
      <c r="D451" s="106" t="s">
        <v>27</v>
      </c>
      <c r="E451" s="106">
        <v>8300</v>
      </c>
      <c r="F451" s="106">
        <v>0</v>
      </c>
      <c r="G451" s="106">
        <v>13400</v>
      </c>
      <c r="H451" s="106" t="s">
        <v>27</v>
      </c>
    </row>
    <row r="452" spans="2:8" x14ac:dyDescent="0.25">
      <c r="B452" s="106" t="s">
        <v>63</v>
      </c>
      <c r="C452" s="106">
        <v>275</v>
      </c>
      <c r="D452" s="106" t="s">
        <v>27</v>
      </c>
      <c r="E452" s="106">
        <v>0</v>
      </c>
      <c r="F452" s="106">
        <v>0</v>
      </c>
      <c r="G452" s="106">
        <v>275</v>
      </c>
      <c r="H452" s="106" t="s">
        <v>27</v>
      </c>
    </row>
    <row r="453" spans="2:8" x14ac:dyDescent="0.25">
      <c r="B453" s="106" t="s">
        <v>64</v>
      </c>
      <c r="C453" s="106">
        <v>21795</v>
      </c>
      <c r="D453" s="106" t="s">
        <v>27</v>
      </c>
      <c r="E453" s="106">
        <v>0</v>
      </c>
      <c r="F453" s="106">
        <v>0</v>
      </c>
      <c r="G453" s="106">
        <v>21795</v>
      </c>
      <c r="H453" s="106" t="s">
        <v>27</v>
      </c>
    </row>
    <row r="454" spans="2:8" x14ac:dyDescent="0.25">
      <c r="B454" s="106" t="s">
        <v>65</v>
      </c>
      <c r="C454" s="106">
        <v>2195</v>
      </c>
      <c r="D454" s="106" t="s">
        <v>27</v>
      </c>
      <c r="E454" s="106">
        <v>0</v>
      </c>
      <c r="F454" s="106">
        <v>0</v>
      </c>
      <c r="G454" s="106">
        <v>2195</v>
      </c>
      <c r="H454" s="106" t="s">
        <v>27</v>
      </c>
    </row>
    <row r="455" spans="2:8" x14ac:dyDescent="0.25">
      <c r="B455" s="106" t="s">
        <v>66</v>
      </c>
      <c r="C455" s="106">
        <v>15179.88</v>
      </c>
      <c r="D455" s="106" t="s">
        <v>27</v>
      </c>
      <c r="E455" s="106">
        <v>1067.0999999999999</v>
      </c>
      <c r="F455" s="106">
        <v>0</v>
      </c>
      <c r="G455" s="106">
        <v>16246.98</v>
      </c>
      <c r="H455" s="106" t="s">
        <v>27</v>
      </c>
    </row>
    <row r="456" spans="2:8" x14ac:dyDescent="0.25">
      <c r="B456" s="106" t="s">
        <v>67</v>
      </c>
      <c r="C456" s="106">
        <v>39624.94</v>
      </c>
      <c r="D456" s="106" t="s">
        <v>27</v>
      </c>
      <c r="E456" s="106">
        <v>10429.049999999999</v>
      </c>
      <c r="F456" s="106">
        <v>0</v>
      </c>
      <c r="G456" s="106">
        <v>50053.99</v>
      </c>
      <c r="H456" s="106" t="s">
        <v>27</v>
      </c>
    </row>
    <row r="457" spans="2:8" x14ac:dyDescent="0.25">
      <c r="B457" s="106" t="s">
        <v>95</v>
      </c>
      <c r="C457" s="106">
        <v>0</v>
      </c>
      <c r="D457" s="106" t="s">
        <v>27</v>
      </c>
      <c r="E457" s="106">
        <v>1250</v>
      </c>
      <c r="F457" s="106">
        <v>0</v>
      </c>
      <c r="G457" s="106">
        <v>1250</v>
      </c>
      <c r="H457" s="106" t="s">
        <v>27</v>
      </c>
    </row>
    <row r="458" spans="2:8" x14ac:dyDescent="0.25">
      <c r="B458" s="106" t="s">
        <v>68</v>
      </c>
      <c r="C458" s="106">
        <v>121.9</v>
      </c>
      <c r="D458" s="106" t="s">
        <v>27</v>
      </c>
      <c r="E458" s="106">
        <v>1409.76</v>
      </c>
      <c r="F458" s="106">
        <v>0</v>
      </c>
      <c r="G458" s="106">
        <v>1531.66</v>
      </c>
      <c r="H458" s="106" t="s">
        <v>27</v>
      </c>
    </row>
    <row r="459" spans="2:8" x14ac:dyDescent="0.25">
      <c r="B459" s="106" t="s">
        <v>69</v>
      </c>
      <c r="C459" s="106">
        <v>27300</v>
      </c>
      <c r="D459" s="106" t="s">
        <v>27</v>
      </c>
      <c r="E459" s="106">
        <v>0</v>
      </c>
      <c r="F459" s="106">
        <v>0</v>
      </c>
      <c r="G459" s="106">
        <v>27300</v>
      </c>
      <c r="H459" s="106" t="s">
        <v>27</v>
      </c>
    </row>
    <row r="460" spans="2:8" x14ac:dyDescent="0.25">
      <c r="B460" s="106" t="s">
        <v>70</v>
      </c>
      <c r="C460" s="106">
        <v>34322.089999999997</v>
      </c>
      <c r="D460" s="106" t="s">
        <v>27</v>
      </c>
      <c r="E460" s="106">
        <v>8573.39</v>
      </c>
      <c r="F460" s="106">
        <v>0</v>
      </c>
      <c r="G460" s="106">
        <v>42895.48</v>
      </c>
      <c r="H460" s="106" t="s">
        <v>27</v>
      </c>
    </row>
    <row r="461" spans="2:8" x14ac:dyDescent="0.25">
      <c r="B461" s="106" t="s">
        <v>71</v>
      </c>
      <c r="C461" s="106">
        <v>61789.31</v>
      </c>
      <c r="D461" s="106" t="s">
        <v>27</v>
      </c>
      <c r="E461" s="106">
        <v>700</v>
      </c>
      <c r="F461" s="106">
        <v>0</v>
      </c>
      <c r="G461" s="106">
        <v>62489.31</v>
      </c>
      <c r="H461" s="106" t="s">
        <v>27</v>
      </c>
    </row>
    <row r="462" spans="2:8" x14ac:dyDescent="0.25">
      <c r="B462" s="106" t="s">
        <v>72</v>
      </c>
      <c r="C462" s="106">
        <v>37650.6</v>
      </c>
      <c r="D462" s="106" t="s">
        <v>27</v>
      </c>
      <c r="E462" s="106">
        <v>11440.67</v>
      </c>
      <c r="F462" s="106">
        <v>0</v>
      </c>
      <c r="G462" s="106">
        <v>49091.27</v>
      </c>
      <c r="H462" s="106" t="s">
        <v>27</v>
      </c>
    </row>
    <row r="463" spans="2:8" x14ac:dyDescent="0.25">
      <c r="B463" s="106" t="s">
        <v>73</v>
      </c>
      <c r="C463" s="106">
        <v>21317.96</v>
      </c>
      <c r="D463" s="106" t="s">
        <v>27</v>
      </c>
      <c r="E463" s="106">
        <v>5500</v>
      </c>
      <c r="F463" s="106">
        <v>0</v>
      </c>
      <c r="G463" s="106">
        <v>26817.96</v>
      </c>
      <c r="H463" s="106" t="s">
        <v>27</v>
      </c>
    </row>
    <row r="464" spans="2:8" x14ac:dyDescent="0.25">
      <c r="B464" s="106" t="s">
        <v>74</v>
      </c>
      <c r="C464" s="106">
        <v>50151.92</v>
      </c>
      <c r="D464" s="106" t="s">
        <v>27</v>
      </c>
      <c r="E464" s="106">
        <v>83228</v>
      </c>
      <c r="F464" s="106">
        <v>0</v>
      </c>
      <c r="G464" s="106">
        <v>133379.92000000001</v>
      </c>
      <c r="H464" s="106" t="s">
        <v>27</v>
      </c>
    </row>
    <row r="465" spans="2:8" x14ac:dyDescent="0.25">
      <c r="B465" s="106" t="s">
        <v>75</v>
      </c>
      <c r="C465" s="106">
        <v>18000</v>
      </c>
      <c r="D465" s="106" t="s">
        <v>27</v>
      </c>
      <c r="E465" s="106">
        <v>5700</v>
      </c>
      <c r="F465" s="106">
        <v>0</v>
      </c>
      <c r="G465" s="106">
        <v>23700</v>
      </c>
      <c r="H465" s="106" t="s">
        <v>27</v>
      </c>
    </row>
    <row r="466" spans="2:8" x14ac:dyDescent="0.25">
      <c r="B466" s="106" t="s">
        <v>76</v>
      </c>
      <c r="C466" s="106">
        <v>5498.88</v>
      </c>
      <c r="D466" s="106" t="s">
        <v>27</v>
      </c>
      <c r="E466" s="106">
        <v>1832.96</v>
      </c>
      <c r="F466" s="106">
        <v>0</v>
      </c>
      <c r="G466" s="106">
        <v>7331.84</v>
      </c>
      <c r="H466" s="106" t="s">
        <v>27</v>
      </c>
    </row>
    <row r="467" spans="2:8" x14ac:dyDescent="0.25">
      <c r="B467" s="106" t="s">
        <v>77</v>
      </c>
      <c r="C467" s="106">
        <v>57871.86</v>
      </c>
      <c r="D467" s="106" t="s">
        <v>27</v>
      </c>
      <c r="E467" s="106">
        <v>0</v>
      </c>
      <c r="F467" s="106">
        <v>0</v>
      </c>
      <c r="G467" s="106">
        <v>57871.86</v>
      </c>
      <c r="H467" s="106" t="s">
        <v>27</v>
      </c>
    </row>
    <row r="468" spans="2:8" x14ac:dyDescent="0.25">
      <c r="B468" s="106" t="s">
        <v>78</v>
      </c>
      <c r="C468" s="106">
        <v>1347138.09</v>
      </c>
      <c r="D468" s="106" t="s">
        <v>27</v>
      </c>
      <c r="E468" s="106">
        <v>0</v>
      </c>
      <c r="F468" s="106">
        <v>0</v>
      </c>
      <c r="G468" s="106">
        <v>1347138.09</v>
      </c>
      <c r="H468" s="106" t="s">
        <v>27</v>
      </c>
    </row>
    <row r="469" spans="2:8" x14ac:dyDescent="0.25">
      <c r="B469" s="106" t="s">
        <v>80</v>
      </c>
      <c r="C469" s="106">
        <v>31323.77</v>
      </c>
      <c r="D469" s="106" t="s">
        <v>27</v>
      </c>
      <c r="E469" s="106">
        <v>3167.69</v>
      </c>
      <c r="F469" s="106">
        <v>0</v>
      </c>
      <c r="G469" s="106">
        <v>34491.46</v>
      </c>
      <c r="H469" s="106" t="s">
        <v>27</v>
      </c>
    </row>
    <row r="470" spans="2:8" x14ac:dyDescent="0.25">
      <c r="B470" s="106" t="s">
        <v>549</v>
      </c>
      <c r="C470" s="106">
        <v>6342.01</v>
      </c>
      <c r="D470" s="106" t="s">
        <v>27</v>
      </c>
      <c r="E470" s="106">
        <v>1958.97</v>
      </c>
      <c r="F470" s="106">
        <v>0</v>
      </c>
      <c r="G470" s="106">
        <v>8300.98</v>
      </c>
      <c r="H470" s="106" t="s">
        <v>27</v>
      </c>
    </row>
    <row r="471" spans="2:8" x14ac:dyDescent="0.25">
      <c r="B471" s="106" t="s">
        <v>550</v>
      </c>
      <c r="C471" s="106">
        <v>24981.759999999998</v>
      </c>
      <c r="D471" s="106" t="s">
        <v>27</v>
      </c>
      <c r="E471" s="106">
        <v>1208.72</v>
      </c>
      <c r="F471" s="106">
        <v>0</v>
      </c>
      <c r="G471" s="106">
        <v>26190.48</v>
      </c>
      <c r="H471" s="106" t="s">
        <v>27</v>
      </c>
    </row>
    <row r="472" spans="2:8" x14ac:dyDescent="0.25">
      <c r="B472" s="106" t="s">
        <v>82</v>
      </c>
      <c r="C472" s="106">
        <v>3639.98</v>
      </c>
      <c r="D472" s="106" t="s">
        <v>27</v>
      </c>
      <c r="E472" s="106">
        <v>0</v>
      </c>
      <c r="F472" s="106">
        <v>0</v>
      </c>
      <c r="G472" s="106">
        <v>3639.98</v>
      </c>
      <c r="H472" s="106" t="s">
        <v>27</v>
      </c>
    </row>
    <row r="473" spans="2:8" x14ac:dyDescent="0.25">
      <c r="B473" s="106" t="s">
        <v>84</v>
      </c>
      <c r="C473" s="106">
        <v>1172635.31</v>
      </c>
      <c r="D473" s="106" t="s">
        <v>27</v>
      </c>
      <c r="E473" s="106">
        <v>0</v>
      </c>
      <c r="F473" s="106">
        <v>0</v>
      </c>
      <c r="G473" s="106">
        <v>1172635.31</v>
      </c>
      <c r="H473" s="106" t="s">
        <v>27</v>
      </c>
    </row>
    <row r="474" spans="2:8" x14ac:dyDescent="0.25">
      <c r="B474" s="106"/>
      <c r="C474" s="106"/>
      <c r="D474" s="106"/>
      <c r="E474" s="106"/>
      <c r="F474" s="106"/>
      <c r="G474" s="106"/>
      <c r="H474" s="106"/>
    </row>
    <row r="475" spans="2:8" x14ac:dyDescent="0.25">
      <c r="B475" s="106" t="s">
        <v>551</v>
      </c>
      <c r="C475" s="106">
        <v>0</v>
      </c>
      <c r="D475" s="106"/>
      <c r="E475" s="106">
        <v>0</v>
      </c>
      <c r="F475" s="106">
        <v>0</v>
      </c>
      <c r="G475" s="106">
        <v>0</v>
      </c>
      <c r="H475" s="106"/>
    </row>
    <row r="476" spans="2:8" x14ac:dyDescent="0.25">
      <c r="B476" s="106" t="s">
        <v>27</v>
      </c>
      <c r="C476" s="106"/>
      <c r="D476" s="106">
        <v>0</v>
      </c>
      <c r="E476" s="106"/>
      <c r="F476" s="106"/>
      <c r="G476" s="106"/>
      <c r="H476" s="106">
        <v>0</v>
      </c>
    </row>
    <row r="477" spans="2:8" x14ac:dyDescent="0.25">
      <c r="B477" s="106"/>
      <c r="C477" s="106"/>
      <c r="D477" s="106"/>
      <c r="E477" s="106"/>
      <c r="F477" s="106"/>
      <c r="G477" s="106"/>
      <c r="H477" s="106"/>
    </row>
    <row r="478" spans="2:8" x14ac:dyDescent="0.25">
      <c r="B478" s="106"/>
      <c r="C478" s="106"/>
      <c r="D478" s="106"/>
      <c r="E478" s="106"/>
      <c r="F478" s="106"/>
      <c r="G478" s="106"/>
      <c r="H478" s="106"/>
    </row>
    <row r="479" spans="2:8" x14ac:dyDescent="0.25">
      <c r="B479" s="106" t="s">
        <v>552</v>
      </c>
      <c r="C479" s="106">
        <v>41508896.049999997</v>
      </c>
      <c r="D479" s="106"/>
      <c r="E479" s="106">
        <v>1813568.13</v>
      </c>
      <c r="F479" s="106">
        <v>1813568.13</v>
      </c>
      <c r="G479" s="106">
        <v>41933838.200000003</v>
      </c>
      <c r="H479" s="106"/>
    </row>
    <row r="480" spans="2:8" x14ac:dyDescent="0.25">
      <c r="B480" s="106"/>
      <c r="C480" s="106"/>
      <c r="D480" s="106">
        <v>41508896.049999997</v>
      </c>
      <c r="E480" s="106"/>
      <c r="F480" s="106"/>
      <c r="G480" s="106"/>
      <c r="H480" s="106">
        <v>41933838.200000003</v>
      </c>
    </row>
    <row r="481" spans="2:8" x14ac:dyDescent="0.25">
      <c r="B481" s="106"/>
      <c r="C481" s="106"/>
      <c r="D481" s="106"/>
      <c r="E481" s="106"/>
      <c r="F481" s="106"/>
      <c r="G481" s="106"/>
      <c r="H481" s="106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70"/>
  <sheetViews>
    <sheetView topLeftCell="A43" workbookViewId="0">
      <selection activeCell="A4" sqref="A4:G4"/>
    </sheetView>
  </sheetViews>
  <sheetFormatPr baseColWidth="10" defaultRowHeight="15" x14ac:dyDescent="0.25"/>
  <cols>
    <col min="3" max="3" width="26.85546875" customWidth="1"/>
  </cols>
  <sheetData>
    <row r="1" spans="1:7" x14ac:dyDescent="0.25">
      <c r="A1" s="264" t="s">
        <v>559</v>
      </c>
      <c r="B1" s="264"/>
      <c r="C1" s="264"/>
      <c r="D1" s="264"/>
      <c r="E1" s="264"/>
      <c r="F1" s="264"/>
      <c r="G1" s="264"/>
    </row>
    <row r="2" spans="1:7" x14ac:dyDescent="0.25">
      <c r="A2" s="264" t="s">
        <v>560</v>
      </c>
      <c r="B2" s="264"/>
      <c r="C2" s="264"/>
      <c r="D2" s="264"/>
      <c r="E2" s="264"/>
      <c r="F2" s="264"/>
      <c r="G2" s="264"/>
    </row>
    <row r="3" spans="1:7" x14ac:dyDescent="0.25">
      <c r="A3" s="264" t="s">
        <v>561</v>
      </c>
      <c r="B3" s="264"/>
      <c r="C3" s="264"/>
      <c r="D3" s="264"/>
      <c r="E3" s="264"/>
      <c r="F3" s="264"/>
      <c r="G3" s="264"/>
    </row>
    <row r="4" spans="1:7" x14ac:dyDescent="0.25">
      <c r="A4" s="264" t="s">
        <v>562</v>
      </c>
      <c r="B4" s="264"/>
      <c r="C4" s="264"/>
      <c r="D4" s="264"/>
      <c r="E4" s="264"/>
      <c r="F4" s="264"/>
      <c r="G4" s="264"/>
    </row>
    <row r="5" spans="1:7" x14ac:dyDescent="0.25">
      <c r="A5" s="264" t="s">
        <v>171</v>
      </c>
      <c r="B5" s="264"/>
      <c r="C5" s="264"/>
      <c r="D5" s="264"/>
      <c r="E5" s="264"/>
      <c r="F5" s="264"/>
      <c r="G5" s="264"/>
    </row>
    <row r="6" spans="1:7" x14ac:dyDescent="0.25">
      <c r="A6" s="171"/>
      <c r="B6" s="172" t="s">
        <v>563</v>
      </c>
      <c r="C6" s="173"/>
      <c r="D6" s="174"/>
      <c r="E6" s="175"/>
      <c r="F6" s="175"/>
      <c r="G6" s="176">
        <v>696468.94</v>
      </c>
    </row>
    <row r="7" spans="1:7" x14ac:dyDescent="0.25">
      <c r="A7" s="171"/>
      <c r="B7" s="171" t="s">
        <v>27</v>
      </c>
      <c r="C7" s="171"/>
      <c r="D7" s="177"/>
      <c r="E7" s="178"/>
      <c r="F7" s="179"/>
      <c r="G7" s="171"/>
    </row>
    <row r="8" spans="1:7" x14ac:dyDescent="0.25">
      <c r="A8" s="180" t="s">
        <v>564</v>
      </c>
      <c r="B8" s="171" t="s">
        <v>565</v>
      </c>
      <c r="C8" s="173"/>
      <c r="D8" s="174"/>
      <c r="E8" s="173"/>
      <c r="F8" s="179"/>
      <c r="G8" s="171"/>
    </row>
    <row r="9" spans="1:7" x14ac:dyDescent="0.25">
      <c r="A9" s="171"/>
      <c r="B9" s="181"/>
      <c r="C9" s="171"/>
      <c r="D9" s="177"/>
      <c r="E9" s="173"/>
      <c r="F9" s="179"/>
      <c r="G9" s="171"/>
    </row>
    <row r="10" spans="1:7" x14ac:dyDescent="0.25">
      <c r="A10" s="171"/>
      <c r="B10" s="182"/>
      <c r="C10" s="183"/>
      <c r="D10" s="184"/>
      <c r="E10" s="185"/>
      <c r="F10" s="186"/>
      <c r="G10" s="171"/>
    </row>
    <row r="11" spans="1:7" x14ac:dyDescent="0.25">
      <c r="A11" s="171"/>
      <c r="B11" s="182">
        <v>41969</v>
      </c>
      <c r="C11" s="183" t="s">
        <v>566</v>
      </c>
      <c r="D11" s="184">
        <v>10053</v>
      </c>
      <c r="E11" s="185">
        <v>1250</v>
      </c>
      <c r="F11" s="186"/>
      <c r="G11" s="171"/>
    </row>
    <row r="12" spans="1:7" x14ac:dyDescent="0.25">
      <c r="A12" s="171"/>
      <c r="B12" s="182">
        <v>41985</v>
      </c>
      <c r="C12" s="183" t="s">
        <v>567</v>
      </c>
      <c r="D12" s="184">
        <v>10186</v>
      </c>
      <c r="E12" s="185">
        <v>14010.48</v>
      </c>
      <c r="F12" s="186"/>
      <c r="G12" s="171"/>
    </row>
    <row r="13" spans="1:7" x14ac:dyDescent="0.25">
      <c r="A13" s="171"/>
      <c r="B13" s="182">
        <v>42100</v>
      </c>
      <c r="C13" s="183" t="s">
        <v>568</v>
      </c>
      <c r="D13" s="184">
        <v>10759</v>
      </c>
      <c r="E13" s="185">
        <v>3123.88</v>
      </c>
      <c r="F13" s="186"/>
      <c r="G13" s="171"/>
    </row>
    <row r="14" spans="1:7" x14ac:dyDescent="0.25">
      <c r="A14" s="171"/>
      <c r="B14" s="182">
        <v>42144</v>
      </c>
      <c r="C14" s="183" t="s">
        <v>569</v>
      </c>
      <c r="D14" s="184">
        <v>11058</v>
      </c>
      <c r="E14" s="185">
        <v>650</v>
      </c>
      <c r="F14" s="186"/>
      <c r="G14" s="171"/>
    </row>
    <row r="15" spans="1:7" x14ac:dyDescent="0.25">
      <c r="A15" s="171"/>
      <c r="B15" s="182">
        <v>42159</v>
      </c>
      <c r="C15" s="183" t="s">
        <v>570</v>
      </c>
      <c r="D15" s="184">
        <v>11157</v>
      </c>
      <c r="E15" s="185">
        <v>7093.5</v>
      </c>
      <c r="F15" s="186"/>
      <c r="G15" s="171"/>
    </row>
    <row r="16" spans="1:7" x14ac:dyDescent="0.25">
      <c r="A16" s="171"/>
      <c r="B16" s="182">
        <v>42179</v>
      </c>
      <c r="C16" s="183" t="s">
        <v>571</v>
      </c>
      <c r="D16" s="184">
        <v>11325</v>
      </c>
      <c r="E16" s="185">
        <v>7385.5</v>
      </c>
      <c r="F16" s="186"/>
      <c r="G16" s="171"/>
    </row>
    <row r="17" spans="1:7" x14ac:dyDescent="0.25">
      <c r="A17" s="171"/>
      <c r="B17" s="182">
        <v>42256</v>
      </c>
      <c r="C17" s="183" t="s">
        <v>222</v>
      </c>
      <c r="D17" s="184">
        <v>11605</v>
      </c>
      <c r="E17" s="185">
        <v>900</v>
      </c>
      <c r="F17" s="186"/>
      <c r="G17" s="171"/>
    </row>
    <row r="18" spans="1:7" x14ac:dyDescent="0.25">
      <c r="A18" s="171"/>
      <c r="B18" s="182">
        <v>42326</v>
      </c>
      <c r="C18" s="183" t="s">
        <v>572</v>
      </c>
      <c r="D18" s="184">
        <v>11880</v>
      </c>
      <c r="E18" s="185">
        <v>4614.25</v>
      </c>
      <c r="F18" s="186"/>
      <c r="G18" s="171"/>
    </row>
    <row r="19" spans="1:7" x14ac:dyDescent="0.25">
      <c r="A19" s="171"/>
      <c r="B19" s="182">
        <v>42332</v>
      </c>
      <c r="C19" s="183" t="s">
        <v>573</v>
      </c>
      <c r="D19" s="184">
        <v>11913</v>
      </c>
      <c r="E19" s="185">
        <v>15000</v>
      </c>
      <c r="F19" s="186"/>
      <c r="G19" s="171"/>
    </row>
    <row r="20" spans="1:7" x14ac:dyDescent="0.25">
      <c r="A20" s="171"/>
      <c r="B20" s="182">
        <v>42334</v>
      </c>
      <c r="C20" s="183" t="s">
        <v>574</v>
      </c>
      <c r="D20" s="184">
        <v>11932</v>
      </c>
      <c r="E20" s="185">
        <v>500</v>
      </c>
      <c r="F20" s="186"/>
      <c r="G20" s="171"/>
    </row>
    <row r="21" spans="1:7" x14ac:dyDescent="0.25">
      <c r="A21" s="171"/>
      <c r="B21" s="182">
        <v>42338</v>
      </c>
      <c r="C21" s="183" t="s">
        <v>575</v>
      </c>
      <c r="D21" s="184">
        <v>11996</v>
      </c>
      <c r="E21" s="185">
        <v>15000</v>
      </c>
      <c r="F21" s="186"/>
      <c r="G21" s="171"/>
    </row>
    <row r="22" spans="1:7" x14ac:dyDescent="0.25">
      <c r="A22" s="171"/>
      <c r="B22" s="182">
        <v>42348</v>
      </c>
      <c r="C22" s="183" t="s">
        <v>572</v>
      </c>
      <c r="D22" s="184">
        <v>12049</v>
      </c>
      <c r="E22" s="185">
        <v>189.03</v>
      </c>
      <c r="F22" s="186"/>
      <c r="G22" s="171"/>
    </row>
    <row r="23" spans="1:7" x14ac:dyDescent="0.25">
      <c r="A23" s="171"/>
      <c r="B23" s="182">
        <v>42355</v>
      </c>
      <c r="C23" s="183" t="s">
        <v>576</v>
      </c>
      <c r="D23" s="184">
        <v>12156</v>
      </c>
      <c r="E23" s="185">
        <v>4000</v>
      </c>
      <c r="F23" s="186"/>
      <c r="G23" s="171"/>
    </row>
    <row r="24" spans="1:7" x14ac:dyDescent="0.25">
      <c r="A24" s="171"/>
      <c r="B24" s="182">
        <v>42356</v>
      </c>
      <c r="C24" s="183" t="s">
        <v>577</v>
      </c>
      <c r="D24" s="184">
        <v>12149</v>
      </c>
      <c r="E24" s="185">
        <v>657.72</v>
      </c>
      <c r="F24" s="186"/>
      <c r="G24" s="171"/>
    </row>
    <row r="25" spans="1:7" x14ac:dyDescent="0.25">
      <c r="A25" s="171"/>
      <c r="B25" s="182">
        <v>42356</v>
      </c>
      <c r="C25" s="183" t="s">
        <v>578</v>
      </c>
      <c r="D25" s="184">
        <v>12113</v>
      </c>
      <c r="E25" s="185">
        <v>3176.17</v>
      </c>
      <c r="F25" s="186"/>
      <c r="G25" s="171"/>
    </row>
    <row r="26" spans="1:7" x14ac:dyDescent="0.25">
      <c r="A26" s="171"/>
      <c r="B26" s="182">
        <v>42356</v>
      </c>
      <c r="C26" s="183" t="s">
        <v>579</v>
      </c>
      <c r="D26" s="184">
        <v>12119</v>
      </c>
      <c r="E26" s="185">
        <v>3000</v>
      </c>
      <c r="F26" s="186"/>
      <c r="G26" s="171"/>
    </row>
    <row r="27" spans="1:7" x14ac:dyDescent="0.25">
      <c r="A27" s="171"/>
      <c r="B27" s="182">
        <v>42377</v>
      </c>
      <c r="C27" s="183" t="s">
        <v>580</v>
      </c>
      <c r="D27" s="184">
        <v>11839</v>
      </c>
      <c r="E27" s="185">
        <v>1925.49</v>
      </c>
      <c r="F27" s="186"/>
      <c r="G27" s="171"/>
    </row>
    <row r="28" spans="1:7" x14ac:dyDescent="0.25">
      <c r="A28" s="171"/>
      <c r="B28" s="182">
        <v>42391</v>
      </c>
      <c r="C28" s="183" t="s">
        <v>581</v>
      </c>
      <c r="D28" s="184">
        <v>12442</v>
      </c>
      <c r="E28" s="185">
        <v>4964.8</v>
      </c>
      <c r="F28" s="186"/>
      <c r="G28" s="171"/>
    </row>
    <row r="29" spans="1:7" x14ac:dyDescent="0.25">
      <c r="A29" s="171"/>
      <c r="B29" s="182">
        <v>42405</v>
      </c>
      <c r="C29" s="183" t="s">
        <v>582</v>
      </c>
      <c r="D29" s="184">
        <v>12532</v>
      </c>
      <c r="E29" s="185">
        <v>1250</v>
      </c>
      <c r="F29" s="186"/>
      <c r="G29" s="171"/>
    </row>
    <row r="30" spans="1:7" x14ac:dyDescent="0.25">
      <c r="A30" s="171"/>
      <c r="B30" s="182">
        <v>42489</v>
      </c>
      <c r="C30" s="183" t="s">
        <v>583</v>
      </c>
      <c r="D30" s="184">
        <v>13058</v>
      </c>
      <c r="E30" s="185">
        <v>888.49</v>
      </c>
      <c r="F30" s="186"/>
      <c r="G30" s="171"/>
    </row>
    <row r="31" spans="1:7" x14ac:dyDescent="0.25">
      <c r="A31" s="171"/>
      <c r="B31" s="182">
        <v>42510</v>
      </c>
      <c r="C31" s="183" t="s">
        <v>584</v>
      </c>
      <c r="D31" s="184">
        <v>13214</v>
      </c>
      <c r="E31" s="185">
        <v>1250</v>
      </c>
      <c r="F31" s="186"/>
      <c r="G31" s="171"/>
    </row>
    <row r="32" spans="1:7" x14ac:dyDescent="0.25">
      <c r="A32" s="171"/>
      <c r="B32" s="182">
        <v>42537</v>
      </c>
      <c r="C32" s="183" t="s">
        <v>585</v>
      </c>
      <c r="D32" s="184">
        <v>13421</v>
      </c>
      <c r="E32" s="185">
        <v>734.88</v>
      </c>
      <c r="F32" s="186"/>
      <c r="G32" s="171"/>
    </row>
    <row r="33" spans="1:7" x14ac:dyDescent="0.25">
      <c r="A33" s="171"/>
      <c r="B33" s="182">
        <v>42601</v>
      </c>
      <c r="C33" s="183" t="s">
        <v>586</v>
      </c>
      <c r="D33" s="184">
        <v>13700</v>
      </c>
      <c r="E33" s="185">
        <v>1250</v>
      </c>
      <c r="F33" s="186"/>
      <c r="G33" s="171"/>
    </row>
    <row r="34" spans="1:7" x14ac:dyDescent="0.25">
      <c r="A34" s="171"/>
      <c r="B34" s="182">
        <v>42632</v>
      </c>
      <c r="C34" s="183" t="s">
        <v>587</v>
      </c>
      <c r="D34" s="184">
        <v>13869</v>
      </c>
      <c r="E34" s="185">
        <v>968</v>
      </c>
      <c r="F34" s="186"/>
      <c r="G34" s="171"/>
    </row>
    <row r="35" spans="1:7" x14ac:dyDescent="0.25">
      <c r="A35" s="171"/>
      <c r="B35" s="182">
        <v>42643</v>
      </c>
      <c r="C35" s="183" t="s">
        <v>588</v>
      </c>
      <c r="D35" s="184">
        <v>13935</v>
      </c>
      <c r="E35" s="185">
        <v>1160</v>
      </c>
      <c r="F35" s="186"/>
      <c r="G35" s="171"/>
    </row>
    <row r="36" spans="1:7" x14ac:dyDescent="0.25">
      <c r="A36" s="171"/>
      <c r="B36" s="182">
        <v>42670</v>
      </c>
      <c r="C36" s="183" t="s">
        <v>589</v>
      </c>
      <c r="D36" s="184">
        <v>14110</v>
      </c>
      <c r="E36" s="185">
        <v>1250</v>
      </c>
      <c r="F36" s="186"/>
      <c r="G36" s="171"/>
    </row>
    <row r="37" spans="1:7" x14ac:dyDescent="0.25">
      <c r="A37" s="171"/>
      <c r="B37" s="182">
        <v>42688</v>
      </c>
      <c r="C37" s="183" t="s">
        <v>590</v>
      </c>
      <c r="D37" s="184">
        <v>14186</v>
      </c>
      <c r="E37" s="185">
        <v>500</v>
      </c>
      <c r="F37" s="186"/>
      <c r="G37" s="171"/>
    </row>
    <row r="38" spans="1:7" x14ac:dyDescent="0.25">
      <c r="A38" s="171"/>
      <c r="B38" s="182">
        <v>42704</v>
      </c>
      <c r="C38" s="183" t="s">
        <v>591</v>
      </c>
      <c r="D38" s="184">
        <v>14294</v>
      </c>
      <c r="E38" s="185">
        <v>1250</v>
      </c>
      <c r="F38" s="186"/>
      <c r="G38" s="171"/>
    </row>
    <row r="39" spans="1:7" x14ac:dyDescent="0.25">
      <c r="A39" s="171"/>
      <c r="B39" s="182">
        <v>42706</v>
      </c>
      <c r="C39" s="183" t="s">
        <v>592</v>
      </c>
      <c r="D39" s="184">
        <v>14353</v>
      </c>
      <c r="E39" s="185">
        <v>809.53</v>
      </c>
      <c r="F39" s="186"/>
      <c r="G39" s="171"/>
    </row>
    <row r="40" spans="1:7" x14ac:dyDescent="0.25">
      <c r="A40" s="171"/>
      <c r="B40" s="182">
        <v>42716</v>
      </c>
      <c r="C40" s="183" t="s">
        <v>589</v>
      </c>
      <c r="D40" s="184">
        <v>14399</v>
      </c>
      <c r="E40" s="185">
        <v>1250</v>
      </c>
      <c r="F40" s="186"/>
      <c r="G40" s="171"/>
    </row>
    <row r="41" spans="1:7" x14ac:dyDescent="0.25">
      <c r="A41" s="171"/>
      <c r="B41" s="182">
        <v>42719</v>
      </c>
      <c r="C41" s="183" t="s">
        <v>593</v>
      </c>
      <c r="D41" s="184">
        <v>14423</v>
      </c>
      <c r="E41" s="185">
        <v>20000</v>
      </c>
      <c r="F41" s="186"/>
      <c r="G41" s="171"/>
    </row>
    <row r="42" spans="1:7" x14ac:dyDescent="0.25">
      <c r="A42" s="171"/>
      <c r="B42" s="182">
        <v>42745</v>
      </c>
      <c r="C42" s="183" t="s">
        <v>594</v>
      </c>
      <c r="D42" s="184">
        <v>14488</v>
      </c>
      <c r="E42" s="185">
        <v>1250</v>
      </c>
      <c r="F42" s="186"/>
      <c r="G42" s="171"/>
    </row>
    <row r="43" spans="1:7" x14ac:dyDescent="0.25">
      <c r="A43" s="171"/>
      <c r="B43" s="182">
        <v>42745</v>
      </c>
      <c r="C43" s="183" t="s">
        <v>595</v>
      </c>
      <c r="D43" s="184">
        <v>14496</v>
      </c>
      <c r="E43" s="185">
        <v>800</v>
      </c>
      <c r="F43" s="186"/>
      <c r="G43" s="171"/>
    </row>
    <row r="44" spans="1:7" x14ac:dyDescent="0.25">
      <c r="A44" s="171"/>
      <c r="B44" s="182">
        <v>42746</v>
      </c>
      <c r="C44" s="183" t="s">
        <v>596</v>
      </c>
      <c r="D44" s="184">
        <v>14497</v>
      </c>
      <c r="E44" s="185">
        <v>1250</v>
      </c>
      <c r="F44" s="186"/>
      <c r="G44" s="171"/>
    </row>
    <row r="45" spans="1:7" x14ac:dyDescent="0.25">
      <c r="A45" s="171"/>
      <c r="B45" s="182">
        <v>42747</v>
      </c>
      <c r="C45" s="183" t="s">
        <v>597</v>
      </c>
      <c r="D45" s="184">
        <v>14513</v>
      </c>
      <c r="E45" s="185">
        <v>809.53</v>
      </c>
      <c r="F45" s="186"/>
      <c r="G45" s="171"/>
    </row>
    <row r="46" spans="1:7" x14ac:dyDescent="0.25">
      <c r="A46" s="171"/>
      <c r="B46" s="182">
        <v>42747</v>
      </c>
      <c r="C46" s="183" t="s">
        <v>598</v>
      </c>
      <c r="D46" s="184">
        <v>14517</v>
      </c>
      <c r="E46" s="185">
        <v>916.48</v>
      </c>
      <c r="F46" s="186"/>
      <c r="G46" s="171"/>
    </row>
    <row r="47" spans="1:7" x14ac:dyDescent="0.25">
      <c r="A47" s="171"/>
      <c r="B47" s="182">
        <v>42747</v>
      </c>
      <c r="C47" s="183" t="s">
        <v>599</v>
      </c>
      <c r="D47" s="184">
        <v>14518</v>
      </c>
      <c r="E47" s="185">
        <v>300</v>
      </c>
      <c r="F47" s="186"/>
      <c r="G47" s="171"/>
    </row>
    <row r="48" spans="1:7" x14ac:dyDescent="0.25">
      <c r="A48" s="171"/>
      <c r="B48" s="182">
        <v>42748</v>
      </c>
      <c r="C48" s="183" t="s">
        <v>600</v>
      </c>
      <c r="D48" s="184">
        <v>14526</v>
      </c>
      <c r="E48" s="185">
        <v>300</v>
      </c>
      <c r="F48" s="186"/>
      <c r="G48" s="171"/>
    </row>
    <row r="49" spans="1:7" x14ac:dyDescent="0.25">
      <c r="A49" s="171"/>
      <c r="B49" s="182">
        <v>42748</v>
      </c>
      <c r="C49" s="183" t="s">
        <v>601</v>
      </c>
      <c r="D49" s="184">
        <v>14527</v>
      </c>
      <c r="E49" s="185">
        <v>300</v>
      </c>
      <c r="F49" s="186"/>
      <c r="G49" s="171"/>
    </row>
    <row r="50" spans="1:7" x14ac:dyDescent="0.25">
      <c r="A50" s="171"/>
      <c r="B50" s="182">
        <v>42748</v>
      </c>
      <c r="C50" s="183" t="s">
        <v>602</v>
      </c>
      <c r="D50" s="184">
        <v>14528</v>
      </c>
      <c r="E50" s="185">
        <v>300</v>
      </c>
      <c r="F50" s="186"/>
      <c r="G50" s="171"/>
    </row>
    <row r="51" spans="1:7" x14ac:dyDescent="0.25">
      <c r="A51" s="171"/>
      <c r="B51" s="182">
        <v>42751</v>
      </c>
      <c r="C51" s="183" t="s">
        <v>596</v>
      </c>
      <c r="D51" s="184">
        <v>14534</v>
      </c>
      <c r="E51" s="185">
        <v>1250</v>
      </c>
      <c r="F51" s="186"/>
      <c r="G51" s="171"/>
    </row>
    <row r="52" spans="1:7" x14ac:dyDescent="0.25">
      <c r="A52" s="171"/>
      <c r="B52" s="182">
        <v>42751</v>
      </c>
      <c r="C52" s="183" t="s">
        <v>603</v>
      </c>
      <c r="D52" s="184">
        <v>14544</v>
      </c>
      <c r="E52" s="185">
        <v>1000</v>
      </c>
      <c r="F52" s="186"/>
      <c r="G52" s="171"/>
    </row>
    <row r="53" spans="1:7" x14ac:dyDescent="0.25">
      <c r="A53" s="171"/>
      <c r="B53" s="182">
        <v>42753</v>
      </c>
      <c r="C53" s="183" t="s">
        <v>604</v>
      </c>
      <c r="D53" s="184">
        <v>14558</v>
      </c>
      <c r="E53" s="185">
        <v>7796.04</v>
      </c>
      <c r="F53" s="186"/>
      <c r="G53" s="171"/>
    </row>
    <row r="54" spans="1:7" x14ac:dyDescent="0.25">
      <c r="A54" s="171"/>
      <c r="B54" s="182">
        <v>42755</v>
      </c>
      <c r="C54" s="183" t="s">
        <v>605</v>
      </c>
      <c r="D54" s="184">
        <v>14568</v>
      </c>
      <c r="E54" s="185">
        <v>672</v>
      </c>
      <c r="F54" s="186"/>
      <c r="G54" s="171"/>
    </row>
    <row r="55" spans="1:7" x14ac:dyDescent="0.25">
      <c r="A55" s="171"/>
      <c r="B55" s="182">
        <v>42761</v>
      </c>
      <c r="C55" s="183" t="s">
        <v>606</v>
      </c>
      <c r="D55" s="184">
        <v>14579</v>
      </c>
      <c r="E55" s="185">
        <v>4652.49</v>
      </c>
      <c r="F55" s="186"/>
      <c r="G55" s="171"/>
    </row>
    <row r="56" spans="1:7" x14ac:dyDescent="0.25">
      <c r="A56" s="171"/>
      <c r="B56" s="182">
        <v>42761</v>
      </c>
      <c r="C56" s="183" t="s">
        <v>607</v>
      </c>
      <c r="D56" s="184">
        <v>14586</v>
      </c>
      <c r="E56" s="185">
        <v>404.77</v>
      </c>
      <c r="F56" s="186"/>
      <c r="G56" s="171"/>
    </row>
    <row r="57" spans="1:7" x14ac:dyDescent="0.25">
      <c r="A57" s="171"/>
      <c r="B57" s="182">
        <v>42761</v>
      </c>
      <c r="C57" s="183" t="s">
        <v>608</v>
      </c>
      <c r="D57" s="184">
        <v>14588</v>
      </c>
      <c r="E57" s="185">
        <v>1518.49</v>
      </c>
      <c r="F57" s="186"/>
      <c r="G57" s="171"/>
    </row>
    <row r="58" spans="1:7" x14ac:dyDescent="0.25">
      <c r="A58" s="171"/>
      <c r="B58" s="182">
        <v>42761</v>
      </c>
      <c r="C58" s="183" t="s">
        <v>592</v>
      </c>
      <c r="D58" s="184">
        <v>14590</v>
      </c>
      <c r="E58" s="185">
        <v>809.53</v>
      </c>
      <c r="F58" s="186"/>
      <c r="G58" s="171"/>
    </row>
    <row r="59" spans="1:7" x14ac:dyDescent="0.25">
      <c r="A59" s="171"/>
      <c r="B59" s="182">
        <v>42761</v>
      </c>
      <c r="C59" s="183" t="s">
        <v>598</v>
      </c>
      <c r="D59" s="184">
        <v>14591</v>
      </c>
      <c r="E59" s="185">
        <v>916.48</v>
      </c>
      <c r="F59" s="186"/>
      <c r="G59" s="171"/>
    </row>
    <row r="60" spans="1:7" x14ac:dyDescent="0.25">
      <c r="A60" s="171"/>
      <c r="B60" s="182">
        <v>42761</v>
      </c>
      <c r="C60" s="183" t="s">
        <v>599</v>
      </c>
      <c r="D60" s="184">
        <v>14593</v>
      </c>
      <c r="E60" s="185">
        <v>300</v>
      </c>
      <c r="F60" s="186"/>
      <c r="G60" s="171"/>
    </row>
    <row r="61" spans="1:7" x14ac:dyDescent="0.25">
      <c r="A61" s="171"/>
      <c r="B61" s="182">
        <v>42761</v>
      </c>
      <c r="C61" s="183" t="s">
        <v>609</v>
      </c>
      <c r="D61" s="184">
        <v>14594</v>
      </c>
      <c r="E61" s="185">
        <v>300</v>
      </c>
      <c r="F61" s="186"/>
      <c r="G61" s="171"/>
    </row>
    <row r="62" spans="1:7" x14ac:dyDescent="0.25">
      <c r="A62" s="171"/>
      <c r="B62" s="182">
        <v>42761</v>
      </c>
      <c r="C62" s="183" t="s">
        <v>600</v>
      </c>
      <c r="D62" s="184">
        <v>14595</v>
      </c>
      <c r="E62" s="185">
        <v>300</v>
      </c>
      <c r="F62" s="186"/>
      <c r="G62" s="171"/>
    </row>
    <row r="63" spans="1:7" x14ac:dyDescent="0.25">
      <c r="A63" s="171"/>
      <c r="B63" s="182">
        <v>42761</v>
      </c>
      <c r="C63" s="183" t="s">
        <v>601</v>
      </c>
      <c r="D63" s="184">
        <v>14596</v>
      </c>
      <c r="E63" s="185">
        <v>300</v>
      </c>
      <c r="F63" s="186"/>
      <c r="G63" s="171"/>
    </row>
    <row r="64" spans="1:7" x14ac:dyDescent="0.25">
      <c r="A64" s="171"/>
      <c r="B64" s="182">
        <v>42396</v>
      </c>
      <c r="C64" s="183" t="s">
        <v>606</v>
      </c>
      <c r="D64" s="184">
        <v>14601</v>
      </c>
      <c r="E64" s="185">
        <v>1550.85</v>
      </c>
      <c r="F64" s="186"/>
      <c r="G64" s="171"/>
    </row>
    <row r="65" spans="1:7" x14ac:dyDescent="0.25">
      <c r="A65" s="171"/>
      <c r="B65" s="182">
        <v>42399</v>
      </c>
      <c r="C65" s="183" t="s">
        <v>604</v>
      </c>
      <c r="D65" s="184">
        <v>14603</v>
      </c>
      <c r="E65" s="185">
        <v>1411.15</v>
      </c>
      <c r="F65" s="186"/>
      <c r="G65" s="171"/>
    </row>
    <row r="66" spans="1:7" x14ac:dyDescent="0.25">
      <c r="A66" s="171"/>
      <c r="B66" s="182"/>
      <c r="C66" s="183"/>
      <c r="D66" s="184"/>
      <c r="E66" s="185">
        <f>SUM(E11:E65)</f>
        <v>149409.53</v>
      </c>
      <c r="F66" s="187">
        <f>E66</f>
        <v>149409.53</v>
      </c>
      <c r="G66" s="188">
        <f>F66</f>
        <v>149409.53</v>
      </c>
    </row>
    <row r="67" spans="1:7" x14ac:dyDescent="0.25">
      <c r="A67" s="171"/>
      <c r="B67" s="182"/>
      <c r="C67" s="183"/>
      <c r="D67" s="184"/>
      <c r="E67" s="189"/>
      <c r="F67" s="187"/>
      <c r="G67" s="188"/>
    </row>
    <row r="68" spans="1:7" ht="15.75" thickBot="1" x14ac:dyDescent="0.3">
      <c r="A68" s="190" t="s">
        <v>610</v>
      </c>
      <c r="B68" s="172" t="s">
        <v>611</v>
      </c>
      <c r="C68" s="173"/>
      <c r="D68" s="172"/>
      <c r="E68" s="175"/>
      <c r="F68" s="175"/>
      <c r="G68" s="191">
        <f>G6-G66</f>
        <v>547059.40999999992</v>
      </c>
    </row>
    <row r="69" spans="1:7" ht="15.75" thickTop="1" x14ac:dyDescent="0.25">
      <c r="A69" s="192"/>
      <c r="B69" s="193"/>
      <c r="C69" s="194"/>
      <c r="D69" s="193"/>
      <c r="E69" s="175"/>
      <c r="F69" s="195"/>
      <c r="G69" s="196"/>
    </row>
    <row r="70" spans="1:7" x14ac:dyDescent="0.25">
      <c r="A70" s="197"/>
      <c r="B70" s="197"/>
      <c r="C70" s="197"/>
      <c r="D70" s="197"/>
      <c r="E70" s="198"/>
      <c r="F70" s="197"/>
      <c r="G70" s="199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0"/>
  <sheetViews>
    <sheetView workbookViewId="0">
      <selection activeCell="H26" sqref="H26"/>
    </sheetView>
  </sheetViews>
  <sheetFormatPr baseColWidth="10" defaultRowHeight="15" x14ac:dyDescent="0.25"/>
  <sheetData>
    <row r="1" spans="1:9" x14ac:dyDescent="0.25">
      <c r="A1" s="264" t="s">
        <v>559</v>
      </c>
      <c r="B1" s="264"/>
      <c r="C1" s="264"/>
      <c r="D1" s="264"/>
      <c r="E1" s="264"/>
      <c r="F1" s="264"/>
      <c r="G1" s="264"/>
      <c r="H1" s="264"/>
      <c r="I1" s="181"/>
    </row>
    <row r="2" spans="1:9" x14ac:dyDescent="0.25">
      <c r="A2" s="264" t="s">
        <v>612</v>
      </c>
      <c r="B2" s="264"/>
      <c r="C2" s="264"/>
      <c r="D2" s="264"/>
      <c r="E2" s="264"/>
      <c r="F2" s="264"/>
      <c r="G2" s="264"/>
      <c r="H2" s="264"/>
      <c r="I2" s="181"/>
    </row>
    <row r="3" spans="1:9" x14ac:dyDescent="0.25">
      <c r="A3" s="264" t="s">
        <v>613</v>
      </c>
      <c r="B3" s="264"/>
      <c r="C3" s="264"/>
      <c r="D3" s="264"/>
      <c r="E3" s="264"/>
      <c r="F3" s="264"/>
      <c r="G3" s="264"/>
      <c r="H3" s="264"/>
      <c r="I3" s="181"/>
    </row>
    <row r="4" spans="1:9" x14ac:dyDescent="0.25">
      <c r="A4" s="264" t="s">
        <v>614</v>
      </c>
      <c r="B4" s="264"/>
      <c r="C4" s="264"/>
      <c r="D4" s="264"/>
      <c r="E4" s="264"/>
      <c r="F4" s="264"/>
      <c r="G4" s="264"/>
      <c r="H4" s="264"/>
      <c r="I4" s="181"/>
    </row>
    <row r="5" spans="1:9" x14ac:dyDescent="0.25">
      <c r="A5" s="264" t="s">
        <v>171</v>
      </c>
      <c r="B5" s="264"/>
      <c r="C5" s="264"/>
      <c r="D5" s="264"/>
      <c r="E5" s="264"/>
      <c r="F5" s="264"/>
      <c r="G5" s="264"/>
      <c r="H5" s="264"/>
      <c r="I5" s="181"/>
    </row>
    <row r="6" spans="1:9" x14ac:dyDescent="0.25">
      <c r="A6" s="171"/>
      <c r="B6" s="200"/>
      <c r="C6" s="200"/>
      <c r="D6" s="201"/>
      <c r="E6" s="201"/>
      <c r="F6" s="171"/>
      <c r="G6" s="171"/>
      <c r="H6" s="171"/>
      <c r="I6" s="181"/>
    </row>
    <row r="7" spans="1:9" x14ac:dyDescent="0.25">
      <c r="A7" s="171"/>
      <c r="B7" s="172" t="s">
        <v>563</v>
      </c>
      <c r="C7" s="173"/>
      <c r="D7" s="174"/>
      <c r="E7" s="174"/>
      <c r="F7" s="173"/>
      <c r="G7" s="175"/>
      <c r="H7" s="176">
        <v>134937.78</v>
      </c>
      <c r="I7" s="181"/>
    </row>
    <row r="8" spans="1:9" x14ac:dyDescent="0.25">
      <c r="A8" s="171"/>
      <c r="B8" s="171" t="s">
        <v>27</v>
      </c>
      <c r="C8" s="171"/>
      <c r="D8" s="177"/>
      <c r="E8" s="177"/>
      <c r="F8" s="171"/>
      <c r="G8" s="179"/>
      <c r="H8" s="171"/>
      <c r="I8" s="181"/>
    </row>
    <row r="9" spans="1:9" x14ac:dyDescent="0.25">
      <c r="A9" s="180" t="s">
        <v>564</v>
      </c>
      <c r="B9" s="173" t="s">
        <v>615</v>
      </c>
      <c r="C9" s="173"/>
      <c r="D9" s="174"/>
      <c r="E9" s="174"/>
      <c r="F9" s="173"/>
      <c r="G9" s="179"/>
      <c r="H9" s="171"/>
      <c r="I9" s="181"/>
    </row>
    <row r="10" spans="1:9" x14ac:dyDescent="0.25">
      <c r="A10" s="171"/>
      <c r="B10" s="171"/>
      <c r="C10" s="171"/>
      <c r="D10" s="177"/>
      <c r="E10" s="177"/>
      <c r="F10" s="171"/>
      <c r="G10" s="179"/>
      <c r="H10" s="171"/>
      <c r="I10" s="181"/>
    </row>
    <row r="11" spans="1:9" x14ac:dyDescent="0.25">
      <c r="A11" s="171"/>
      <c r="B11" s="202">
        <v>42656</v>
      </c>
      <c r="C11" s="173" t="s">
        <v>616</v>
      </c>
      <c r="D11" s="174" t="s">
        <v>617</v>
      </c>
      <c r="E11" s="174">
        <v>1111</v>
      </c>
      <c r="F11" s="203">
        <v>3000</v>
      </c>
      <c r="G11" s="179"/>
      <c r="H11" s="171"/>
      <c r="I11" s="181"/>
    </row>
    <row r="12" spans="1:9" x14ac:dyDescent="0.25">
      <c r="A12" s="171"/>
      <c r="B12" s="202">
        <v>42677</v>
      </c>
      <c r="C12" s="173" t="s">
        <v>616</v>
      </c>
      <c r="D12" s="174" t="s">
        <v>617</v>
      </c>
      <c r="E12" s="174">
        <v>1116</v>
      </c>
      <c r="F12" s="203">
        <v>3000</v>
      </c>
      <c r="G12" s="179"/>
      <c r="H12" s="171"/>
      <c r="I12" s="181"/>
    </row>
    <row r="13" spans="1:9" x14ac:dyDescent="0.25">
      <c r="A13" s="171"/>
      <c r="B13" s="202">
        <v>42688</v>
      </c>
      <c r="C13" s="173" t="s">
        <v>616</v>
      </c>
      <c r="D13" s="174" t="s">
        <v>617</v>
      </c>
      <c r="E13" s="174">
        <v>1120</v>
      </c>
      <c r="F13" s="203">
        <v>3000</v>
      </c>
      <c r="G13" s="179"/>
      <c r="H13" s="171"/>
      <c r="I13" s="181"/>
    </row>
    <row r="14" spans="1:9" x14ac:dyDescent="0.25">
      <c r="A14" s="171"/>
      <c r="B14" s="202">
        <v>42703</v>
      </c>
      <c r="C14" s="173" t="s">
        <v>616</v>
      </c>
      <c r="D14" s="174" t="s">
        <v>617</v>
      </c>
      <c r="E14" s="174">
        <v>1124</v>
      </c>
      <c r="F14" s="203">
        <v>3000</v>
      </c>
      <c r="G14" s="179"/>
      <c r="H14" s="171"/>
      <c r="I14" s="181"/>
    </row>
    <row r="15" spans="1:9" x14ac:dyDescent="0.25">
      <c r="A15" s="171"/>
      <c r="B15" s="202">
        <v>42717</v>
      </c>
      <c r="C15" s="173" t="s">
        <v>616</v>
      </c>
      <c r="D15" s="174" t="s">
        <v>617</v>
      </c>
      <c r="E15" s="174">
        <v>1127</v>
      </c>
      <c r="F15" s="203">
        <v>3000</v>
      </c>
      <c r="G15" s="179"/>
      <c r="H15" s="171"/>
      <c r="I15" s="181"/>
    </row>
    <row r="16" spans="1:9" x14ac:dyDescent="0.25">
      <c r="A16" s="171"/>
      <c r="B16" s="202">
        <v>42717</v>
      </c>
      <c r="C16" s="173" t="s">
        <v>616</v>
      </c>
      <c r="D16" s="174" t="s">
        <v>617</v>
      </c>
      <c r="E16" s="174">
        <v>1131</v>
      </c>
      <c r="F16" s="203">
        <v>3000</v>
      </c>
      <c r="G16" s="179"/>
      <c r="H16" s="171"/>
      <c r="I16" s="181"/>
    </row>
    <row r="17" spans="1:9" x14ac:dyDescent="0.25">
      <c r="A17" s="171"/>
      <c r="B17" s="202">
        <v>42381</v>
      </c>
      <c r="C17" s="173" t="s">
        <v>541</v>
      </c>
      <c r="D17" s="174" t="s">
        <v>617</v>
      </c>
      <c r="E17" s="174">
        <v>1135</v>
      </c>
      <c r="F17" s="203">
        <v>3000</v>
      </c>
      <c r="G17" s="179"/>
      <c r="H17" s="171"/>
      <c r="I17" s="181"/>
    </row>
    <row r="18" spans="1:9" x14ac:dyDescent="0.25">
      <c r="A18" s="171"/>
      <c r="B18" s="202">
        <v>42381</v>
      </c>
      <c r="C18" s="173" t="s">
        <v>618</v>
      </c>
      <c r="D18" s="174" t="s">
        <v>617</v>
      </c>
      <c r="E18" s="174">
        <v>1136</v>
      </c>
      <c r="F18" s="203">
        <v>3000</v>
      </c>
      <c r="G18" s="179"/>
      <c r="H18" s="171"/>
      <c r="I18" s="181"/>
    </row>
    <row r="19" spans="1:9" x14ac:dyDescent="0.25">
      <c r="A19" s="171"/>
      <c r="B19" s="202">
        <v>42381</v>
      </c>
      <c r="C19" s="173" t="s">
        <v>616</v>
      </c>
      <c r="D19" s="174" t="s">
        <v>617</v>
      </c>
      <c r="E19" s="174">
        <v>1137</v>
      </c>
      <c r="F19" s="203">
        <v>3000</v>
      </c>
      <c r="G19" s="179"/>
      <c r="H19" s="171"/>
      <c r="I19" s="181"/>
    </row>
    <row r="20" spans="1:9" x14ac:dyDescent="0.25">
      <c r="A20" s="171"/>
      <c r="B20" s="202">
        <v>42381</v>
      </c>
      <c r="C20" s="173" t="s">
        <v>540</v>
      </c>
      <c r="D20" s="174" t="s">
        <v>617</v>
      </c>
      <c r="E20" s="174">
        <v>1138</v>
      </c>
      <c r="F20" s="203">
        <v>3000</v>
      </c>
      <c r="G20" s="179"/>
      <c r="H20" s="171"/>
      <c r="I20" s="181"/>
    </row>
    <row r="21" spans="1:9" x14ac:dyDescent="0.25">
      <c r="A21" s="171"/>
      <c r="B21" s="202">
        <v>42395</v>
      </c>
      <c r="C21" s="173" t="s">
        <v>541</v>
      </c>
      <c r="D21" s="174" t="s">
        <v>617</v>
      </c>
      <c r="E21" s="174">
        <v>1139</v>
      </c>
      <c r="F21" s="203">
        <v>3000</v>
      </c>
      <c r="G21" s="179"/>
      <c r="H21" s="171"/>
      <c r="I21" s="181"/>
    </row>
    <row r="22" spans="1:9" x14ac:dyDescent="0.25">
      <c r="A22" s="171"/>
      <c r="B22" s="202">
        <v>42395</v>
      </c>
      <c r="C22" s="173" t="s">
        <v>618</v>
      </c>
      <c r="D22" s="174" t="s">
        <v>617</v>
      </c>
      <c r="E22" s="174">
        <v>1140</v>
      </c>
      <c r="F22" s="203">
        <v>3000</v>
      </c>
      <c r="G22" s="179"/>
      <c r="H22" s="171"/>
      <c r="I22" s="181"/>
    </row>
    <row r="23" spans="1:9" x14ac:dyDescent="0.25">
      <c r="A23" s="171"/>
      <c r="B23" s="202">
        <v>42395</v>
      </c>
      <c r="C23" s="173" t="s">
        <v>616</v>
      </c>
      <c r="D23" s="174" t="s">
        <v>617</v>
      </c>
      <c r="E23" s="174">
        <v>1141</v>
      </c>
      <c r="F23" s="203">
        <v>3000</v>
      </c>
      <c r="G23" s="179"/>
      <c r="H23" s="171"/>
      <c r="I23" s="181"/>
    </row>
    <row r="24" spans="1:9" x14ac:dyDescent="0.25">
      <c r="A24" s="171"/>
      <c r="B24" s="202">
        <v>42395</v>
      </c>
      <c r="C24" s="173" t="s">
        <v>540</v>
      </c>
      <c r="D24" s="174" t="s">
        <v>617</v>
      </c>
      <c r="E24" s="174">
        <v>1142</v>
      </c>
      <c r="F24" s="203">
        <v>3000</v>
      </c>
      <c r="G24" s="204">
        <f>F25</f>
        <v>42000</v>
      </c>
      <c r="H24" s="204">
        <f>G24</f>
        <v>42000</v>
      </c>
      <c r="I24" s="181"/>
    </row>
    <row r="25" spans="1:9" x14ac:dyDescent="0.25">
      <c r="A25" s="171"/>
      <c r="B25" s="205"/>
      <c r="C25" s="205"/>
      <c r="D25" s="206"/>
      <c r="E25" s="206"/>
      <c r="F25" s="207">
        <f>SUM(F11:F24)</f>
        <v>42000</v>
      </c>
      <c r="G25" s="208"/>
      <c r="H25" s="209"/>
      <c r="I25" s="181"/>
    </row>
    <row r="26" spans="1:9" ht="15.75" thickBot="1" x14ac:dyDescent="0.3">
      <c r="A26" s="190" t="s">
        <v>610</v>
      </c>
      <c r="B26" s="172" t="s">
        <v>611</v>
      </c>
      <c r="C26" s="173"/>
      <c r="D26" s="174"/>
      <c r="E26" s="174"/>
      <c r="F26" s="173"/>
      <c r="G26" s="175"/>
      <c r="H26" s="191">
        <f>H7-H24</f>
        <v>92937.78</v>
      </c>
      <c r="I26" s="181"/>
    </row>
    <row r="27" spans="1:9" ht="15.75" thickTop="1" x14ac:dyDescent="0.25">
      <c r="A27" s="190"/>
      <c r="B27" s="172"/>
      <c r="C27" s="173"/>
      <c r="D27" s="174"/>
      <c r="E27" s="174"/>
      <c r="F27" s="173"/>
      <c r="G27" s="175"/>
      <c r="H27" s="176"/>
      <c r="I27" s="181"/>
    </row>
    <row r="28" spans="1:9" x14ac:dyDescent="0.25">
      <c r="A28" s="190"/>
      <c r="B28" s="172"/>
      <c r="C28" s="173"/>
      <c r="D28" s="174"/>
      <c r="E28" s="174"/>
      <c r="F28" s="173"/>
      <c r="G28" s="175"/>
      <c r="H28" s="176"/>
      <c r="I28" s="181"/>
    </row>
    <row r="29" spans="1:9" x14ac:dyDescent="0.25">
      <c r="A29" s="197"/>
      <c r="B29" s="197"/>
      <c r="C29" s="197"/>
      <c r="D29" s="197"/>
      <c r="E29" s="197"/>
      <c r="F29" s="197"/>
      <c r="G29" s="197"/>
      <c r="H29" s="197"/>
      <c r="I29" s="181"/>
    </row>
    <row r="30" spans="1:9" x14ac:dyDescent="0.25">
      <c r="A30" s="197"/>
      <c r="B30" s="197"/>
      <c r="C30" s="197"/>
      <c r="D30" s="197"/>
      <c r="E30" s="197"/>
      <c r="F30" s="197"/>
      <c r="G30" s="197"/>
      <c r="H30" s="197"/>
      <c r="I30" s="18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BANCOS</vt:lpstr>
      <vt:lpstr>COMPROMISO CONTRACTUAL</vt:lpstr>
      <vt:lpstr>INFORME INGRESOS Y GASTOS</vt:lpstr>
      <vt:lpstr>ER CONSOLIDADO</vt:lpstr>
      <vt:lpstr>BG ENERO 2017</vt:lpstr>
      <vt:lpstr>ER ENERO 2017</vt:lpstr>
      <vt:lpstr>BC ENERO 2017</vt:lpstr>
      <vt:lpstr>CTA. CORRIENTE ENERO </vt:lpstr>
      <vt:lpstr>FM ENERO</vt:lpstr>
      <vt:lpstr>EXT URG ENERO</vt:lpstr>
      <vt:lpstr>MTO LOCAL ENERO</vt:lpstr>
      <vt:lpstr>EVENTO ACAD ENERO</vt:lpstr>
      <vt:lpstr>BG FEBRERO 2017</vt:lpstr>
      <vt:lpstr>ER FEBRERO 2017</vt:lpstr>
      <vt:lpstr>BC FEBRERO 2017</vt:lpstr>
      <vt:lpstr>CTA CORRIENTE FEBRERO</vt:lpstr>
      <vt:lpstr>FM FEBRERO</vt:lpstr>
      <vt:lpstr>EXT URG FEBRERO</vt:lpstr>
      <vt:lpstr>MTO LOCAL FEBRERO</vt:lpstr>
      <vt:lpstr>EVENTO ACAD FEBRERO</vt:lpstr>
      <vt:lpstr>BG MARZO 2017</vt:lpstr>
      <vt:lpstr>BC MARZO 2017</vt:lpstr>
      <vt:lpstr>ER MARZO 2017</vt:lpstr>
      <vt:lpstr>CTA CORRIENTE MARZO</vt:lpstr>
      <vt:lpstr>FM MARZO</vt:lpstr>
      <vt:lpstr>EXT URG MARZO</vt:lpstr>
      <vt:lpstr>MANT LOCAL MARZO</vt:lpstr>
      <vt:lpstr>EVENTO ACAD 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Finanzas001</cp:lastModifiedBy>
  <cp:lastPrinted>2017-05-17T18:28:34Z</cp:lastPrinted>
  <dcterms:created xsi:type="dcterms:W3CDTF">2017-05-17T07:22:19Z</dcterms:created>
  <dcterms:modified xsi:type="dcterms:W3CDTF">2017-08-16T22:11:36Z</dcterms:modified>
</cp:coreProperties>
</file>